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R2\12 雲仙市\下水道事業 （回答）\"/>
    </mc:Choice>
  </mc:AlternateContent>
  <workbookProtection workbookAlgorithmName="SHA-512" workbookHashValue="R+PgE4guWHoL9YV692WcnY/7s8RG0HYFSU8UAslbKTJ54v/kXbR8P6ru4q45c6B9xE3tV/bF0wZLbv1wxWRAwA==" workbookSaltValue="yWEeK/852Nd8Wg1OX2qfVA=="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<sst xmlns="http://schemas.openxmlformats.org/spreadsheetml/2006/main" count="252" uniqueCount="120">
  <si>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</si>
  <si>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</si>
  <si>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</si>
  <si>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</si>
  <si>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</si>
  <si>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</si>
  <si>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</si>
  <si>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</si>
  <si>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</si>
  <si>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</si>
  <si>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</si>
  <si>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</si>
  <si>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</si>
  <si>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</si>
  <si>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</si>
  <si>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</si>
  <si>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</si>
  <si>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</si>
  <si>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</si>
  <si>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</si>
  <si>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</si>
  <si>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</si>
  <si>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</si>
  <si>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</si>
  <si>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</si>
  <si>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</si>
  <si>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</si>
  <si>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</si>
  <si>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</si>
  <si>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</si>
  <si>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</si>
  <si>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</si>
  <si>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</si>
  <si>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</si>
  <si>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</si>
  <si>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</si>
  <si>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</si>
  <si>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</si>
  <si>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</si>
  <si>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</si>
  <si>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</si>
  <si>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</si>
  <si>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</si>
  <si>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</si>
  <si>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</si>
  <si>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</si>
  <si>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</si>
  <si>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</si>
  <si>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</si>
  <si>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</si>
  <si>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</si>
  <si>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</si>
  <si>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</si>
  <si>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</si>
  <si>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</si>
  <si>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</si>
  <si>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</si>
  <si>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</si>
  <si>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</si>
  <si>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</si>
  <si>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</si>
  <si>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</si>
  <si>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</si>
  <si>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</si>
  <si>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</si>
  <si>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</si>
  <si>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</si>
  <si>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</si>
  <si>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</si>
  <si>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</si>
  <si>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</si>
  <si>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</si>
  <si>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</si>
  <si>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</si>
  <si>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</si>
  <si>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</si>
  <si>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</si>
  <si>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</si>
  <si>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</si>
  <si>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</si>
  <si>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</si>
  <si>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</si>
  <si>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</si>
  <si>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</si>
  <si>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</si>
  <si>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</si>
  <si>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</si>
  <si>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</si>
  <si>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</si>
  <si>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</si>
  <si>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</si>
  <si>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</si>
  <si>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</si>
  <si>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</si>
  <si>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</si>
  <si>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</si>
  <si>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</si>
  <si>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</si>
  <si>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</si>
  <si>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</si>
  <si>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</si>
  <si>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</si>
  <si>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</si>
  <si>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</si>
  <si>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</si>
  <si>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</si>
  <si>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</si>
  <si>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</si>
  <si>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</si>
  <si>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</si>
  <si>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</si>
  <si>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</si>
  <si>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</si>
  <si>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</si>
  <si>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</si>
  <si>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</si>
  <si>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</si>
  <si>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特定地域生活排水処理事業は、平成17年から平成26年度までの事業であり、浄化槽の耐用年数を経過していない。</t>
    <phoneticPr fontId="4"/>
  </si>
  <si>
    <r>
      <t>　</t>
    </r>
    <r>
      <rPr>
        <sz val="11"/>
        <rFont val="ＭＳ ゴシック"/>
        <family val="3"/>
        <charset val="128"/>
      </rPr>
      <t>特定地域生活排水処理事業は平成26年度に事業が終了している。</t>
    </r>
    <r>
      <rPr>
        <sz val="11"/>
        <color rgb="FFFF0000"/>
        <rFont val="ＭＳ ゴシック"/>
        <family val="3"/>
        <charset val="128"/>
      </rPr>
      <t xml:space="preserve">
　</t>
    </r>
    <r>
      <rPr>
        <sz val="11"/>
        <rFont val="ＭＳ ゴシック"/>
        <family val="3"/>
        <charset val="128"/>
      </rPr>
      <t>水洗化率は、高い値であるが、経費回収率は低い値となっているため、適正な使用料収入の確保、将来的には料金見直しの検討を行い、今後の施設更新に備えることが必要となってくる。
　経営改善のため、汚水処理費の削減を行い、資産を把握し、経営状況や浄化槽の耐用年数を考慮しながら改修を行う必要がある。</t>
    </r>
    <rPh sb="33" eb="36">
      <t>スイセンカ</t>
    </rPh>
    <rPh sb="36" eb="37">
      <t>リツ</t>
    </rPh>
    <rPh sb="39" eb="40">
      <t>タカ</t>
    </rPh>
    <rPh sb="41" eb="42">
      <t>アタイ</t>
    </rPh>
    <rPh sb="47" eb="49">
      <t>ケイヒ</t>
    </rPh>
    <rPh sb="49" eb="51">
      <t>カイシュウ</t>
    </rPh>
    <rPh sb="51" eb="52">
      <t>リツ</t>
    </rPh>
    <rPh sb="53" eb="54">
      <t>ヒク</t>
    </rPh>
    <rPh sb="55" eb="56">
      <t>アタイ</t>
    </rPh>
    <rPh sb="65" eb="67">
      <t>テキセイ</t>
    </rPh>
    <rPh sb="68" eb="71">
      <t>シヨウリョウ</t>
    </rPh>
    <rPh sb="71" eb="73">
      <t>シュウニュウ</t>
    </rPh>
    <rPh sb="74" eb="76">
      <t>カクホ</t>
    </rPh>
    <rPh sb="77" eb="80">
      <t>ショウライテキ</t>
    </rPh>
    <rPh sb="82" eb="84">
      <t>リョウキン</t>
    </rPh>
    <rPh sb="84" eb="86">
      <t>ミナオ</t>
    </rPh>
    <rPh sb="88" eb="90">
      <t>ケントウ</t>
    </rPh>
    <rPh sb="91" eb="92">
      <t>オコナ</t>
    </rPh>
    <rPh sb="94" eb="96">
      <t>コンゴ</t>
    </rPh>
    <rPh sb="97" eb="99">
      <t>シセツ</t>
    </rPh>
    <rPh sb="99" eb="101">
      <t>コウシン</t>
    </rPh>
    <rPh sb="102" eb="103">
      <t>ソナ</t>
    </rPh>
    <rPh sb="108" eb="110">
      <t>ヒツヨウ</t>
    </rPh>
    <rPh sb="119" eb="121">
      <t>ケイエイ</t>
    </rPh>
    <rPh sb="121" eb="123">
      <t>カイゼン</t>
    </rPh>
    <rPh sb="139" eb="141">
      <t>シサン</t>
    </rPh>
    <rPh sb="142" eb="144">
      <t>ハアク</t>
    </rPh>
    <rPh sb="166" eb="168">
      <t>カイシュウ</t>
    </rPh>
    <phoneticPr fontId="4"/>
  </si>
  <si>
    <r>
      <t xml:space="preserve"> </t>
    </r>
    <r>
      <rPr>
        <sz val="11"/>
        <rFont val="ＭＳ ゴシック"/>
        <family val="3"/>
        <charset val="128"/>
      </rPr>
      <t xml:space="preserve"> 特定地域生活排水処理事業の使用料収入は、昨年と比較すると大きな増減はなかったが、汚水処理費用が増加したことより「経費回収率」が類似団体平均値を下回る数値となっている。汚水処理費に係る費用が使用料以外の収入に依存している状況であるため、適正な使用料収入の確保や汚水処理費の削減が必要である。</t>
    </r>
    <r>
      <rPr>
        <sz val="11"/>
        <color rgb="FFFF0000"/>
        <rFont val="ＭＳ ゴシック"/>
        <family val="3"/>
        <charset val="128"/>
      </rPr>
      <t xml:space="preserve">
</t>
    </r>
    <r>
      <rPr>
        <sz val="11"/>
        <rFont val="ＭＳ ゴシック"/>
        <family val="3"/>
        <charset val="128"/>
      </rPr>
      <t>※平成28年度「企業債残高対事業規模比率」については、決算統計24表1行16列（地方債償還資金に係る一般会計の負担額として定めた金額）が未計上のため異常値となっている。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</si>
</sst>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09-4644-9BD6-6FF82FFD4E2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09-4644-9BD6-6FF82FFD4E2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8-4D7F-8B0A-BE33EF2AC05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AE38-4D7F-8B0A-BE33EF2AC05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98.34</c:v>
                </c:pt>
                <c:pt idx="1">
                  <c:v>98.31</c:v>
                </c:pt>
                <c:pt idx="2">
                  <c:v>98.27</c:v>
                </c:pt>
                <c:pt idx="3">
                  <c:v>98.38</c:v>
                </c:pt>
                <c:pt idx="4">
                  <c:v>97.8</c:v>
                </c:pt>
              </c:numCache>
            </c:numRef>
          </c:val>
          <c:extLst>
            <c:ext xmlns:c16="http://schemas.microsoft.com/office/drawing/2014/chart" uri="{C3380CC4-5D6E-409C-BE32-E72D297353CC}">
              <c16:uniqueId val="{00000000-8557-4A53-8ADE-46741F8A18B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8557-4A53-8ADE-46741F8A18B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59.11</c:v>
                </c:pt>
                <c:pt idx="1">
                  <c:v>59.8</c:v>
                </c:pt>
                <c:pt idx="2">
                  <c:v>75.98</c:v>
                </c:pt>
                <c:pt idx="3">
                  <c:v>67.53</c:v>
                </c:pt>
                <c:pt idx="4">
                  <c:v>66.83</c:v>
                </c:pt>
              </c:numCache>
            </c:numRef>
          </c:val>
          <c:extLst>
            <c:ext xmlns:c16="http://schemas.microsoft.com/office/drawing/2014/chart" uri="{C3380CC4-5D6E-409C-BE32-E72D297353CC}">
              <c16:uniqueId val="{00000000-2B24-4697-8A6C-3323F3DF07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24-4697-8A6C-3323F3DF07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62-4FB0-B3D2-E5D62BE9A94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62-4FB0-B3D2-E5D62BE9A94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F-4AC5-AD54-17D5EB1E869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F-4AC5-AD54-17D5EB1E869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43-48B5-8A99-97108D3ACF0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43-48B5-8A99-97108D3ACF0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AB-42F0-BDA8-833C6594AFB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AB-42F0-BDA8-833C6594AFB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459.17</c:v>
                </c:pt>
                <c:pt idx="1">
                  <c:v>1080.96</c:v>
                </c:pt>
                <c:pt idx="2">
                  <c:v>12.75</c:v>
                </c:pt>
                <c:pt idx="3">
                  <c:v>10.23</c:v>
                </c:pt>
                <c:pt idx="4">
                  <c:v>0.88</c:v>
                </c:pt>
              </c:numCache>
            </c:numRef>
          </c:val>
          <c:extLst>
            <c:ext xmlns:c16="http://schemas.microsoft.com/office/drawing/2014/chart" uri="{C3380CC4-5D6E-409C-BE32-E72D297353CC}">
              <c16:uniqueId val="{00000000-7FBC-4BF7-9D3A-D40DE6B1809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7FBC-4BF7-9D3A-D40DE6B1809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47.45</c:v>
                </c:pt>
                <c:pt idx="1">
                  <c:v>48.31</c:v>
                </c:pt>
                <c:pt idx="2">
                  <c:v>59.19</c:v>
                </c:pt>
                <c:pt idx="3">
                  <c:v>48.61</c:v>
                </c:pt>
                <c:pt idx="4">
                  <c:v>48.17</c:v>
                </c:pt>
              </c:numCache>
            </c:numRef>
          </c:val>
          <c:extLst>
            <c:ext xmlns:c16="http://schemas.microsoft.com/office/drawing/2014/chart" uri="{C3380CC4-5D6E-409C-BE32-E72D297353CC}">
              <c16:uniqueId val="{00000000-4189-489B-9082-1B1B6A96C1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4189-489B-9082-1B1B6A96C1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221.08</c:v>
                </c:pt>
                <c:pt idx="1">
                  <c:v>219.74</c:v>
                </c:pt>
                <c:pt idx="2">
                  <c:v>179.13</c:v>
                </c:pt>
                <c:pt idx="3">
                  <c:v>215.85</c:v>
                </c:pt>
                <c:pt idx="4">
                  <c:v>216.57</c:v>
                </c:pt>
              </c:numCache>
            </c:numRef>
          </c:val>
          <c:extLst>
            <c:ext xmlns:c16="http://schemas.microsoft.com/office/drawing/2014/chart" uri="{C3380CC4-5D6E-409C-BE32-E72D297353CC}">
              <c16:uniqueId val="{00000000-03C6-44DA-AD5B-FE365D2B5B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03C6-44DA-AD5B-FE365D2B5B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14" sqref="B14:BJ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1.37</v>
      </c>
      <c r="Q10" s="46"/>
      <c r="R10" s="46"/>
      <c r="S10" s="46"/>
      <c r="T10" s="46"/>
      <c r="U10" s="46"/>
      <c r="V10" s="46"/>
      <c r="W10" s="46">
        <f>データ!Q6</f>
        <v>100</v>
      </c>
      <c r="X10" s="46"/>
      <c r="Y10" s="46"/>
      <c r="Z10" s="46"/>
      <c r="AA10" s="46"/>
      <c r="AB10" s="46"/>
      <c r="AC10" s="46"/>
      <c r="AD10" s="51">
        <f>データ!R6</f>
        <v>1980</v>
      </c>
      <c r="AE10" s="51"/>
      <c r="AF10" s="51"/>
      <c r="AG10" s="51"/>
      <c r="AH10" s="51"/>
      <c r="AI10" s="51"/>
      <c r="AJ10" s="51"/>
      <c r="AK10" s="2"/>
      <c r="AL10" s="51">
        <f>データ!V6</f>
        <v>590</v>
      </c>
      <c r="AM10" s="51"/>
      <c r="AN10" s="51"/>
      <c r="AO10" s="51"/>
      <c r="AP10" s="51"/>
      <c r="AQ10" s="51"/>
      <c r="AR10" s="51"/>
      <c r="AS10" s="51"/>
      <c r="AT10" s="46">
        <f>データ!W6</f>
        <v>0.3</v>
      </c>
      <c r="AU10" s="46"/>
      <c r="AV10" s="46"/>
      <c r="AW10" s="46"/>
      <c r="AX10" s="46"/>
      <c r="AY10" s="46"/>
      <c r="AZ10" s="46"/>
      <c r="BA10" s="46"/>
      <c r="BB10" s="46">
        <f>データ!X6</f>
        <v>1966.67</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2">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119</v>
      </c>
      <c r="BM16" s="70"/>
      <c r="BN16" s="70"/>
      <c r="BO16" s="70"/>
      <c r="BP16" s="70"/>
      <c r="BQ16" s="70"/>
      <c r="BR16" s="70"/>
      <c r="BS16" s="70"/>
      <c r="BT16" s="70"/>
      <c r="BU16" s="70"/>
      <c r="BV16" s="70"/>
      <c r="BW16" s="70"/>
      <c r="BX16" s="70"/>
      <c r="BY16" s="70"/>
      <c r="BZ16" s="71"/>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118</v>
      </c>
      <c r="BM66" s="70"/>
      <c r="BN66" s="70"/>
      <c r="BO66" s="70"/>
      <c r="BP66" s="70"/>
      <c r="BQ66" s="70"/>
      <c r="BR66" s="70"/>
      <c r="BS66" s="70"/>
      <c r="BT66" s="70"/>
      <c r="BU66" s="70"/>
      <c r="BV66" s="70"/>
      <c r="BW66" s="70"/>
      <c r="BX66" s="70"/>
      <c r="BY66" s="70"/>
      <c r="BZ66" s="71"/>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WUqdVMstc/KLSqwPMswURQEnitwUeCPhK4nb9YOSQXj6rgp0Ne+RfJEq0XkrUZwyUpZ1OZKBH4QTjaqGceHYYg==" saltValue="hqwEJAaMulW9D5OE9DXG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422134</v>
      </c>
      <c r="D6" s="33">
        <f t="shared" si="3"/>
        <v>47</v>
      </c>
      <c r="E6" s="33">
        <f t="shared" si="3"/>
        <v>18</v>
      </c>
      <c r="F6" s="33">
        <f t="shared" si="3"/>
        <v>0</v>
      </c>
      <c r="G6" s="33">
        <f t="shared" si="3"/>
        <v>0</v>
      </c>
      <c r="H6" s="33" t="str">
        <f t="shared" si="3"/>
        <v>長崎県　雲仙市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1.37</v>
      </c>
      <c r="Q6" s="34">
        <f t="shared" si="3"/>
        <v>100</v>
      </c>
      <c r="R6" s="34">
        <f t="shared" si="3"/>
        <v>1980</v>
      </c>
      <c r="S6" s="34">
        <f t="shared" si="3"/>
        <v>43356</v>
      </c>
      <c r="T6" s="34">
        <f t="shared" si="3"/>
        <v>214.31</v>
      </c>
      <c r="U6" s="34">
        <f t="shared" si="3"/>
        <v>202.31</v>
      </c>
      <c r="V6" s="34">
        <f t="shared" si="3"/>
        <v>590</v>
      </c>
      <c r="W6" s="34">
        <f t="shared" si="3"/>
        <v>0.3</v>
      </c>
      <c r="X6" s="34">
        <f t="shared" si="3"/>
        <v>1966.67</v>
      </c>
      <c r="Y6" s="35">
        <f>IF(Y7="",NA(),Y7)</f>
        <v>59.11</v>
      </c>
      <c r="Z6" s="35">
        <f t="shared" ref="Z6:AH6" si="4">IF(Z7="",NA(),Z7)</f>
        <v>59.8</v>
      </c>
      <c r="AA6" s="35">
        <f t="shared" si="4"/>
        <v>75.98</v>
      </c>
      <c r="AB6" s="35">
        <f t="shared" si="4"/>
        <v>67.53</v>
      </c>
      <c r="AC6" s="35">
        <f t="shared" si="4"/>
        <v>66.83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459.17</v>
      </c>
      <c r="BG6" s="35">
        <f t="shared" ref="BG6:BO6" si="7">IF(BG7="",NA(),BG7)</f>
        <v>1080.96</v>
      </c>
      <c r="BH6" s="35">
        <f t="shared" si="7"/>
        <v>12.75</v>
      </c>
      <c r="BI6" s="35">
        <f t="shared" si="7"/>
        <v>10.23</v>
      </c>
      <c r="BJ6" s="35">
        <f t="shared" si="7"/>
        <v>0.88</v>
      </c>
      <c r="BK6" s="35">
        <f t="shared" si="7"/>
        <v>392.19</v>
      </c>
      <c r="BL6" s="35">
        <f t="shared" si="7"/>
        <v>413.5</v>
      </c>
      <c r="BM6" s="35">
        <f t="shared" si="7"/>
        <v>407.42</v>
      </c>
      <c r="BN6" s="35">
        <f t="shared" si="7"/>
        <v>386.46</v>
      </c>
      <c r="BO6" s="35">
        <f t="shared" si="7"/>
        <v>421.25</v>
      </c>
      <c r="BP6" s="34" t="str">
        <f>IF(BP7="","",IF(BP7="-","【-】","【"&amp;SUBSTITUTE(TEXT(BP7,"#,##0.00"),"-","△")&amp;"】"))</f>
        <v>【307.23】</v>
      </c>
      <c r="BQ6" s="35">
        <f>IF(BQ7="",NA(),BQ7)</f>
        <v>47.45</v>
      </c>
      <c r="BR6" s="35">
        <f t="shared" ref="BR6:BZ6" si="8">IF(BR7="",NA(),BR7)</f>
        <v>48.31</v>
      </c>
      <c r="BS6" s="35">
        <f t="shared" si="8"/>
        <v>59.19</v>
      </c>
      <c r="BT6" s="35">
        <f t="shared" si="8"/>
        <v>48.61</v>
      </c>
      <c r="BU6" s="35">
        <f t="shared" si="8"/>
        <v>48.17</v>
      </c>
      <c r="BV6" s="35">
        <f t="shared" si="8"/>
        <v>57.03</v>
      </c>
      <c r="BW6" s="35">
        <f t="shared" si="8"/>
        <v>55.84</v>
      </c>
      <c r="BX6" s="35">
        <f t="shared" si="8"/>
        <v>57.08</v>
      </c>
      <c r="BY6" s="35">
        <f t="shared" si="8"/>
        <v>55.85</v>
      </c>
      <c r="BZ6" s="35">
        <f t="shared" si="8"/>
        <v>53.23</v>
      </c>
      <c r="CA6" s="34" t="str">
        <f>IF(CA7="","",IF(CA7="-","【-】","【"&amp;SUBSTITUTE(TEXT(CA7,"#,##0.00"),"-","△")&amp;"】"))</f>
        <v>【59.98】</v>
      </c>
      <c r="CB6" s="35">
        <f>IF(CB7="",NA(),CB7)</f>
        <v>221.08</v>
      </c>
      <c r="CC6" s="35">
        <f t="shared" ref="CC6:CK6" si="9">IF(CC7="",NA(),CC7)</f>
        <v>219.74</v>
      </c>
      <c r="CD6" s="35">
        <f t="shared" si="9"/>
        <v>179.13</v>
      </c>
      <c r="CE6" s="35">
        <f t="shared" si="9"/>
        <v>215.85</v>
      </c>
      <c r="CF6" s="35">
        <f t="shared" si="9"/>
        <v>216.57</v>
      </c>
      <c r="CG6" s="35">
        <f t="shared" si="9"/>
        <v>283.73</v>
      </c>
      <c r="CH6" s="35">
        <f t="shared" si="9"/>
        <v>287.57</v>
      </c>
      <c r="CI6" s="35">
        <f t="shared" si="9"/>
        <v>286.86</v>
      </c>
      <c r="CJ6" s="35">
        <f t="shared" si="9"/>
        <v>287.91000000000003</v>
      </c>
      <c r="CK6" s="35">
        <f t="shared" si="9"/>
        <v>283.3</v>
      </c>
      <c r="CL6" s="34" t="str">
        <f>IF(CL7="","",IF(CL7="-","【-】","【"&amp;SUBSTITUTE(TEXT(CL7,"#,##0.00"),"-","△")&amp;"】"))</f>
        <v>【272.98】</v>
      </c>
      <c r="CM6" s="35" t="str">
        <f>IF(CM7="",NA(),CM7)</f>
        <v>-</v>
      </c>
      <c r="CN6" s="35" t="str">
        <f t="shared" ref="CN6:CV6" si="10">IF(CN7="",NA(),CN7)</f>
        <v>-</v>
      </c>
      <c r="CO6" s="35" t="str">
        <f t="shared" si="10"/>
        <v>-</v>
      </c>
      <c r="CP6" s="35" t="str">
        <f t="shared" si="10"/>
        <v>-</v>
      </c>
      <c r="CQ6" s="35" t="str">
        <f t="shared" si="10"/>
        <v>-</v>
      </c>
      <c r="CR6" s="35">
        <f t="shared" si="10"/>
        <v>58.25</v>
      </c>
      <c r="CS6" s="35">
        <f t="shared" si="10"/>
        <v>61.55</v>
      </c>
      <c r="CT6" s="35">
        <f t="shared" si="10"/>
        <v>57.22</v>
      </c>
      <c r="CU6" s="35">
        <f t="shared" si="10"/>
        <v>54.93</v>
      </c>
      <c r="CV6" s="35">
        <f t="shared" si="10"/>
        <v>55.96</v>
      </c>
      <c r="CW6" s="34" t="str">
        <f>IF(CW7="","",IF(CW7="-","【-】","【"&amp;SUBSTITUTE(TEXT(CW7,"#,##0.00"),"-","△")&amp;"】"))</f>
        <v>【58.71】</v>
      </c>
      <c r="CX6" s="35">
        <f>IF(CX7="",NA(),CX7)</f>
        <v>98.34</v>
      </c>
      <c r="CY6" s="35">
        <f t="shared" ref="CY6:DG6" si="11">IF(CY7="",NA(),CY7)</f>
        <v>98.31</v>
      </c>
      <c r="CZ6" s="35">
        <f t="shared" si="11"/>
        <v>98.27</v>
      </c>
      <c r="DA6" s="35">
        <f t="shared" si="11"/>
        <v>98.38</v>
      </c>
      <c r="DB6" s="35">
        <f t="shared" si="11"/>
        <v>97.8</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2019</v>
      </c>
      <c r="C7" s="37">
        <v>422134</v>
      </c>
      <c r="D7" s="37">
        <v>47</v>
      </c>
      <c r="E7" s="37">
        <v>18</v>
      </c>
      <c r="F7" s="37">
        <v>0</v>
      </c>
      <c r="G7" s="37">
        <v>0</v>
      </c>
      <c r="H7" s="37" t="s">
        <v>98</v>
      </c>
      <c r="I7" s="37" t="s">
        <v>99</v>
      </c>
      <c r="J7" s="37" t="s">
        <v>100</v>
      </c>
      <c r="K7" s="37" t="s">
        <v>101</v>
      </c>
      <c r="L7" s="37" t="s">
        <v>102</v>
      </c>
      <c r="M7" s="37" t="s">
        <v>103</v>
      </c>
      <c r="N7" s="38" t="s">
        <v>104</v>
      </c>
      <c r="O7" s="38" t="s">
        <v>105</v>
      </c>
      <c r="P7" s="38">
        <v>1.37</v>
      </c>
      <c r="Q7" s="38">
        <v>100</v>
      </c>
      <c r="R7" s="38">
        <v>1980</v>
      </c>
      <c r="S7" s="38">
        <v>43356</v>
      </c>
      <c r="T7" s="38">
        <v>214.31</v>
      </c>
      <c r="U7" s="38">
        <v>202.31</v>
      </c>
      <c r="V7" s="38">
        <v>590</v>
      </c>
      <c r="W7" s="38">
        <v>0.3</v>
      </c>
      <c r="X7" s="38">
        <v>1966.67</v>
      </c>
      <c r="Y7" s="38">
        <v>59.11</v>
      </c>
      <c r="Z7" s="38">
        <v>59.8</v>
      </c>
      <c r="AA7" s="38">
        <v>75.98</v>
      </c>
      <c r="AB7" s="38">
        <v>67.53</v>
      </c>
      <c r="AC7" s="38">
        <v>66.83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459.17</v>
      </c>
      <c r="BG7" s="38">
        <v>1080.96</v>
      </c>
      <c r="BH7" s="38">
        <v>12.75</v>
      </c>
      <c r="BI7" s="38">
        <v>10.23</v>
      </c>
      <c r="BJ7" s="38">
        <v>0.88</v>
      </c>
      <c r="BK7" s="38">
        <v>392.19</v>
      </c>
      <c r="BL7" s="38">
        <v>413.5</v>
      </c>
      <c r="BM7" s="38">
        <v>407.42</v>
      </c>
      <c r="BN7" s="38">
        <v>386.46</v>
      </c>
      <c r="BO7" s="38">
        <v>421.25</v>
      </c>
      <c r="BP7" s="38">
        <v>307.23</v>
      </c>
      <c r="BQ7" s="38">
        <v>47.45</v>
      </c>
      <c r="BR7" s="38">
        <v>48.31</v>
      </c>
      <c r="BS7" s="38">
        <v>59.19</v>
      </c>
      <c r="BT7" s="38">
        <v>48.61</v>
      </c>
      <c r="BU7" s="38">
        <v>48.17</v>
      </c>
      <c r="BV7" s="38">
        <v>57.03</v>
      </c>
      <c r="BW7" s="38">
        <v>55.84</v>
      </c>
      <c r="BX7" s="38">
        <v>57.08</v>
      </c>
      <c r="BY7" s="38">
        <v>55.85</v>
      </c>
      <c r="BZ7" s="38">
        <v>53.23</v>
      </c>
      <c r="CA7" s="38">
        <v>59.98</v>
      </c>
      <c r="CB7" s="38">
        <v>221.08</v>
      </c>
      <c r="CC7" s="38">
        <v>219.74</v>
      </c>
      <c r="CD7" s="38">
        <v>179.13</v>
      </c>
      <c r="CE7" s="38">
        <v>215.85</v>
      </c>
      <c r="CF7" s="38">
        <v>216.57</v>
      </c>
      <c r="CG7" s="38">
        <v>283.73</v>
      </c>
      <c r="CH7" s="38">
        <v>287.57</v>
      </c>
      <c r="CI7" s="38">
        <v>286.86</v>
      </c>
      <c r="CJ7" s="38">
        <v>287.91000000000003</v>
      </c>
      <c r="CK7" s="38">
        <v>283.3</v>
      </c>
      <c r="CL7" s="38">
        <v>272.98</v>
      </c>
      <c r="CM7" s="38" t="s">
        <v>104</v>
      </c>
      <c r="CN7" s="38" t="s">
        <v>104</v>
      </c>
      <c r="CO7" s="38" t="s">
        <v>104</v>
      </c>
      <c r="CP7" s="38" t="s">
        <v>104</v>
      </c>
      <c r="CQ7" s="38" t="s">
        <v>104</v>
      </c>
      <c r="CR7" s="38">
        <v>58.25</v>
      </c>
      <c r="CS7" s="38">
        <v>61.55</v>
      </c>
      <c r="CT7" s="38">
        <v>57.22</v>
      </c>
      <c r="CU7" s="38">
        <v>54.93</v>
      </c>
      <c r="CV7" s="38">
        <v>55.96</v>
      </c>
      <c r="CW7" s="38">
        <v>58.71</v>
      </c>
      <c r="CX7" s="38">
        <v>98.34</v>
      </c>
      <c r="CY7" s="38">
        <v>98.31</v>
      </c>
      <c r="CZ7" s="38">
        <v>98.27</v>
      </c>
      <c r="DA7" s="38">
        <v>98.38</v>
      </c>
      <c r="DB7" s="38">
        <v>97.8</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勝矢　裕信</cp:lastModifiedBy>
  <cp:lastPrinted>2021-01-26T04:32:13Z</cp:lastPrinted>
  <dcterms:created xsi:type="dcterms:W3CDTF">2020-12-04T03:18:53Z</dcterms:created>
  <dcterms:modified xsi:type="dcterms:W3CDTF">2021-01-26T04:32:15Z</dcterms:modified>
  <cp:category/>
</cp:coreProperties>
</file>