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8830" windowHeight="124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U63" i="11" l="1"/>
  <c r="AP63" i="11"/>
  <c r="AP23" i="11" l="1"/>
  <c r="AA23" i="11"/>
  <c r="V23" i="11"/>
  <c r="Q23" i="11"/>
  <c r="BG37" i="9" l="1"/>
  <c r="BG36" i="9"/>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U36" i="9"/>
  <c r="C36" i="9"/>
  <c r="CO35" i="9"/>
  <c r="AM35" i="9"/>
  <c r="C35" i="9"/>
  <c r="CO34" i="9"/>
  <c r="BW34" i="9"/>
  <c r="BW35" i="9" s="1"/>
  <c r="BW36" i="9" s="1"/>
  <c r="BW37" i="9" s="1"/>
  <c r="BW38" i="9" s="1"/>
  <c r="BW39" i="9" s="1"/>
  <c r="BW40" i="9" s="1"/>
  <c r="BW41" i="9" s="1"/>
  <c r="BW42" i="9" s="1"/>
  <c r="BW43" i="9" s="1"/>
  <c r="U34" i="9"/>
  <c r="U35" i="9" s="1"/>
  <c r="C34" i="9"/>
  <c r="AM34" i="9" s="1"/>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<sst xmlns="http://schemas.openxmlformats.org/spreadsheetml/2006/main" count="1023" uniqueCount="574">
  <si>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</si>
  <si>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</si>
  <si>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</si>
  <si>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</si>
  <si>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</si>
  <si>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</si>
  <si>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</si>
  <si>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</si>
  <si>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</si>
  <si>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</si>
  <si>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</si>
  <si>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</si>
  <si>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</si>
  <si>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</si>
  <si>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</si>
  <si>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</si>
  <si>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</si>
  <si>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</si>
  <si>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</si>
  <si>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</si>
  <si>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</si>
  <si>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</si>
  <si>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</si>
  <si>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</si>
  <si>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</si>
  <si>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</si>
  <si>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</si>
  <si>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</si>
  <si>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</si>
  <si>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</si>
  <si>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</si>
  <si>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</si>
  <si>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</si>
  <si>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</si>
  <si>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</si>
  <si>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</si>
  <si>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</si>
  <si>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</si>
  <si>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</si>
  <si>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</si>
  <si>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</si>
  <si>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</si>
  <si>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</si>
  <si>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</si>
  <si>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</si>
  <si>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</si>
  <si>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</si>
  <si>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</si>
  <si>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</si>
  <si>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</si>
  <si>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</si>
  <si>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</si>
  <si>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</si>
  <si>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</si>
  <si>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</si>
  <si>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</si>
  <si>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</si>
  <si>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</si>
  <si>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</si>
  <si>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</si>
  <si>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</si>
  <si>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</si>
  <si>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</si>
  <si>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</si>
  <si>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</si>
  <si>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</si>
  <si>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</si>
  <si>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</si>
  <si>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</si>
  <si>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</si>
  <si>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</si>
  <si>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</si>
  <si>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</si>
  <si>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</si>
  <si>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</si>
  <si>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</si>
  <si>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</si>
  <si>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</si>
  <si>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</si>
  <si>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</si>
  <si>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</si>
  <si>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</si>
  <si>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</si>
  <si>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</si>
  <si>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</si>
  <si>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</si>
  <si>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</si>
  <si>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</si>
  <si>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</si>
  <si>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</si>
  <si>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</si>
  <si>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</si>
  <si>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</si>
  <si>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</si>
  <si>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</si>
  <si>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</si>
  <si>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</si>
  <si>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</si>
  <si>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</si>
  <si>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</si>
  <si>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</si>
  <si>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</si>
  <si>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</si>
  <si>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</si>
  <si>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</si>
  <si>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</si>
  <si>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</si>
  <si>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</si>
  <si>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</si>
  <si>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</si>
  <si>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</si>
  <si>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</si>
  <si>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</si>
  <si>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</si>
  <si>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</si>
  <si>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</si>
  <si>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</si>
  <si>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</si>
  <si>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</si>
  <si>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</si>
  <si>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</si>
  <si>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</si>
  <si>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</si>
  <si>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</si>
  <si>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</si>
  <si>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</si>
  <si>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</si>
  <si>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</si>
  <si>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</si>
  <si>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</si>
  <si>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</si>
  <si>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</si>
  <si>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</si>
  <si>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</si>
  <si>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</si>
  <si>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</si>
  <si>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</si>
  <si>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</si>
  <si>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</si>
  <si>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</si>
  <si>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</si>
  <si>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</si>
  <si>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</si>
  <si>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</si>
  <si>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</si>
  <si>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</si>
  <si>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</si>
  <si>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</si>
  <si>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</si>
  <si>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</si>
  <si>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</si>
  <si>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</si>
  <si>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</si>
  <si>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</si>
  <si>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</si>
  <si>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</si>
  <si>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</si>
  <si>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</si>
  <si>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</si>
  <si>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</si>
  <si>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</si>
  <si>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</si>
  <si>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</si>
  <si>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</si>
  <si>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</si>
  <si>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</si>
  <si>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</si>
  <si>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</si>
  <si>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</si>
  <si>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</si>
  <si>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</si>
  <si>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</si>
  <si>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</si>
  <si>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</si>
  <si>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</si>
  <si>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</si>
  <si>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</si>
  <si>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</si>
  <si>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</si>
  <si>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</si>
  <si>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</si>
  <si>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</si>
  <si>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</si>
  <si>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</si>
  <si>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</si>
  <si>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</si>
  <si>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</si>
  <si>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</si>
  <si>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</si>
  <si>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</si>
  <si>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</si>
  <si>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</si>
  <si>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</si>
  <si>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</si>
  <si>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</si>
  <si>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</si>
  <si>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</si>
  <si>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長崎県雲仙市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</si>
  <si>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</si>
  <si>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</si>
  <si>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</si>
  <si>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</si>
  <si>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</si>
  <si>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</si>
  <si>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</si>
  <si>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</si>
  <si>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</si>
  <si>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</si>
  <si>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</si>
  <si>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</si>
  <si>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</si>
  <si>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</si>
  <si>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</si>
  <si>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</si>
  <si>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</si>
  <si>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</si>
  <si>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</si>
  <si>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</si>
  <si>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</si>
  <si>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</si>
  <si>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</si>
  <si>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</si>
  <si>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</si>
  <si>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</si>
  <si>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</si>
  <si>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</si>
  <si>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</si>
  <si>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</si>
  <si>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</si>
  <si>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</si>
  <si>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</si>
  <si>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</si>
  <si>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</si>
  <si>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</si>
  <si>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</si>
  <si>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</si>
  <si>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</si>
  <si>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</si>
  <si>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</si>
  <si>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</si>
  <si>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</si>
  <si>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</si>
  <si>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</si>
  <si>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</si>
  <si>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</si>
  <si>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</si>
  <si>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</si>
  <si>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</si>
  <si>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</si>
  <si>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</si>
  <si>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</si>
  <si>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</si>
  <si>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</si>
  <si>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</si>
  <si>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</si>
  <si>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</si>
  <si>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</si>
  <si>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</si>
  <si>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</si>
  <si>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</si>
  <si>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</si>
  <si>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</si>
  <si>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</si>
  <si>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</si>
  <si>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</si>
  <si>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</si>
  <si>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</si>
  <si>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</si>
  <si>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</si>
  <si>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</si>
  <si>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</si>
  <si>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</si>
  <si>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</si>
  <si>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</si>
  <si>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</si>
  <si>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</si>
  <si>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</si>
  <si>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</si>
  <si>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</si>
  <si>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</si>
  <si>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</si>
  <si>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</si>
  <si>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</si>
  <si>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</si>
  <si>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</si>
  <si>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</si>
  <si>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</si>
  <si>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</si>
  <si>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</si>
  <si>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</si>
  <si>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</si>
  <si>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</si>
  <si>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</si>
  <si>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</si>
  <si>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</si>
  <si>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</si>
  <si>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</si>
  <si>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</si>
  <si>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</si>
  <si>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</si>
  <si>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</si>
  <si>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</si>
  <si>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</si>
  <si>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</si>
  <si>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</si>
  <si>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</si>
  <si>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</si>
  <si>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</si>
  <si>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</si>
  <si>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</si>
  <si>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</si>
  <si>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</si>
  <si>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</si>
  <si>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</si>
  <si>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</si>
  <si>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</si>
  <si>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</si>
  <si>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</si>
  <si>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</si>
  <si>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</si>
  <si>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</si>
  <si>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</si>
  <si>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</si>
  <si>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</si>
  <si>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</si>
  <si>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</si>
  <si>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</si>
  <si>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</si>
  <si>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</si>
  <si>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</si>
  <si>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</si>
  <si>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</si>
  <si>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</si>
  <si>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</si>
  <si>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</si>
  <si>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</si>
  <si>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</si>
  <si>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</si>
  <si>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</si>
  <si>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</si>
  <si>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</si>
  <si>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</si>
  <si>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</si>
  <si>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</si>
  <si>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</si>
  <si>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</si>
  <si>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長崎県雲仙市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</si>
  <si>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</si>
  <si>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</si>
  <si>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</si>
  <si>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</si>
  <si>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</si>
  <si>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</si>
  <si>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</si>
  <si>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</si>
  <si>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</si>
  <si>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</si>
  <si>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</si>
  <si>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</si>
  <si>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</si>
  <si>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</si>
  <si>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</si>
  <si>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</si>
  <si>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</si>
  <si>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</si>
  <si>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</si>
  <si>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</si>
  <si>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</si>
  <si>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</si>
  <si>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</si>
  <si>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</si>
  <si>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</si>
  <si>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</si>
  <si>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</si>
  <si>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</si>
  <si>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</si>
  <si>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</si>
  <si>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</si>
  <si>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</si>
  <si>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</si>
  <si>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</si>
  <si>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</si>
  <si>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</si>
  <si>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</si>
  <si>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</si>
  <si>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</si>
  <si>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</si>
  <si>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</si>
  <si>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国民宿舎事業特別会計</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</si>
  <si>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</si>
  <si>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</si>
  <si>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</si>
  <si>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</si>
  <si>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</si>
  <si>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</si>
  <si>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</si>
  <si>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</si>
  <si>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</si>
  <si>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</si>
  <si>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</si>
  <si>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</si>
  <si>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</si>
  <si>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</si>
  <si>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</si>
  <si>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</si>
  <si>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</si>
  <si>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</si>
  <si>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</si>
  <si>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</si>
  <si>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</si>
  <si>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</si>
  <si>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</si>
  <si>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</si>
  <si>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</si>
  <si>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</si>
  <si>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</si>
  <si>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</si>
  <si>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</si>
  <si>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</si>
  <si>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</si>
  <si>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</si>
  <si>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</si>
  <si>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</si>
  <si>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</si>
  <si>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</si>
  <si>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</si>
  <si>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</si>
  <si>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</si>
  <si>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</si>
  <si>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</si>
  <si>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</si>
  <si>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</si>
  <si>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</si>
  <si>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</si>
  <si>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</si>
  <si>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</si>
  <si>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</si>
  <si>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</si>
  <si>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</si>
  <si>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</si>
  <si>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</si>
  <si>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</si>
  <si>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</si>
  <si>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</si>
  <si>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</si>
  <si>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</si>
  <si>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</si>
  <si>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</si>
  <si>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</si>
  <si>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</si>
  <si>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</si>
  <si>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</si>
  <si>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</si>
  <si>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</si>
  <si>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</si>
  <si>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</si>
  <si>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</si>
  <si>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</si>
  <si>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</si>
  <si>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</si>
  <si>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</si>
  <si>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</si>
  <si>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</si>
  <si>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</si>
  <si>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</si>
  <si>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</si>
  <si>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</si>
  <si>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</si>
  <si>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</si>
  <si>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</si>
  <si>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</si>
  <si>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</si>
  <si>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</si>
  <si>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</si>
  <si>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</si>
  <si>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</si>
  <si>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</si>
  <si>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</si>
  <si>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</si>
  <si>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</si>
  <si>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</si>
  <si>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</si>
  <si>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</si>
  <si>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</si>
  <si>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</si>
  <si>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</si>
  <si>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</si>
  <si>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</si>
  <si>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</si>
  <si>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</si>
  <si>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</si>
  <si>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</si>
  <si>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</si>
  <si>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</si>
  <si>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</si>
  <si>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</si>
  <si>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</si>
  <si>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</si>
  <si>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</si>
  <si>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</si>
  <si>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</si>
  <si>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</si>
  <si>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</si>
  <si>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</si>
  <si>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</si>
  <si>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</si>
  <si>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</si>
  <si>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</si>
  <si>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</si>
  <si>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</si>
  <si>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</si>
  <si>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</si>
  <si>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</si>
  <si>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</si>
  <si>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</si>
  <si>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</si>
  <si>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</si>
  <si>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</si>
  <si>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</si>
  <si>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</si>
  <si>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</si>
  <si>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</si>
  <si>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</si>
  <si>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</si>
  <si>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</si>
  <si>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</si>
  <si>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</si>
  <si>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</si>
  <si>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</si>
  <si>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</si>
  <si>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</si>
  <si>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</si>
  <si>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</si>
  <si>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</si>
  <si>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</si>
  <si>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</si>
  <si>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簡易水道事業特別会計</t>
  </si>
  <si>
    <t>下水道事業特別会計</t>
  </si>
  <si>
    <t>国民健康保険特別会計</t>
  </si>
  <si>
    <t>国民宿舎事業特別会計</t>
  </si>
  <si>
    <t>温泉浴場事業特別会計</t>
  </si>
  <si>
    <t>後期高齢者医療特別会計</t>
  </si>
  <si>
    <t>その他会計（赤字）</t>
  </si>
  <si>
    <t>その他会計（黒字）</t>
  </si>
  <si>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</si>
  <si>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</si>
  <si>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</si>
  <si>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</si>
  <si>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</si>
  <si>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</si>
  <si>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</si>
  <si>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</si>
  <si>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</si>
  <si>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</si>
  <si>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</si>
  <si>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</si>
  <si>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</si>
  <si>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</si>
  <si>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長崎県市町村総合事務組合（交通災害共済事業特別会計）</t>
  </si>
  <si>
    <t>南高北部環境衛生組合（一般会計）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</si>
  <si>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</si>
  <si>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</si>
  <si>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</si>
  <si>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</si>
  <si>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</si>
  <si>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</si>
  <si>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</si>
  <si>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</si>
  <si>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</si>
  <si>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</si>
  <si>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</si>
  <si>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</si>
  <si>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今後の財政運営を見据えて、財政調整期均等の積立や地方債の繰上償還を積極的に行っており、また、合併特例債をはじめとした交付税算入率の高い起債を活用しているため、将来負担比率についてはマイナスとなっており、実質公債費率も年々減少している状況である。今後も引き続き健全な財政運営に努める。</t>
    <rPh sb="1" eb="3">
      <t>コンゴ</t>
    </rPh>
    <rPh sb="4" eb="6">
      <t>ザイセイ</t>
    </rPh>
    <rPh sb="6" eb="8">
      <t>ウンエイ</t>
    </rPh>
    <rPh sb="9" eb="11">
      <t>ミス</t>
    </rPh>
    <rPh sb="14" eb="16">
      <t>ザイセイ</t>
    </rPh>
    <rPh sb="16" eb="19">
      <t>チョウセイキ</t>
    </rPh>
    <rPh sb="19" eb="21">
      <t>キントウ</t>
    </rPh>
    <rPh sb="22" eb="24">
      <t>ツミタテ</t>
    </rPh>
    <rPh sb="25" eb="28">
      <t>チホウサイ</t>
    </rPh>
    <rPh sb="29" eb="31">
      <t>クリアゲ</t>
    </rPh>
    <rPh sb="31" eb="33">
      <t>ショウカン</t>
    </rPh>
    <rPh sb="34" eb="36">
      <t>セッキョク</t>
    </rPh>
    <rPh sb="36" eb="37">
      <t>テキ</t>
    </rPh>
    <rPh sb="38" eb="39">
      <t>オコナ</t>
    </rPh>
    <rPh sb="47" eb="49">
      <t>ガッペイ</t>
    </rPh>
    <rPh sb="49" eb="51">
      <t>トクレイ</t>
    </rPh>
    <rPh sb="51" eb="52">
      <t>サイ</t>
    </rPh>
    <rPh sb="59" eb="62">
      <t>コウフゼイ</t>
    </rPh>
    <rPh sb="62" eb="64">
      <t>サンニュウ</t>
    </rPh>
    <rPh sb="64" eb="65">
      <t>リツ</t>
    </rPh>
    <rPh sb="66" eb="67">
      <t>タカ</t>
    </rPh>
    <rPh sb="68" eb="70">
      <t>キサイ</t>
    </rPh>
    <rPh sb="71" eb="73">
      <t>カツヨウ</t>
    </rPh>
    <rPh sb="80" eb="82">
      <t>ショウライ</t>
    </rPh>
    <rPh sb="82" eb="84">
      <t>フタン</t>
    </rPh>
    <rPh sb="84" eb="86">
      <t>ヒリツ</t>
    </rPh>
    <rPh sb="102" eb="104">
      <t>ジッシツ</t>
    </rPh>
    <rPh sb="104" eb="106">
      <t>コウサイ</t>
    </rPh>
    <rPh sb="106" eb="107">
      <t>ヒ</t>
    </rPh>
    <rPh sb="107" eb="108">
      <t>リツ</t>
    </rPh>
    <rPh sb="109" eb="111">
      <t>ネンネン</t>
    </rPh>
    <rPh sb="111" eb="113">
      <t>ゲンショウ</t>
    </rPh>
    <rPh sb="117" eb="119">
      <t>ジョウキョウ</t>
    </rPh>
    <rPh sb="123" eb="125">
      <t>コンゴ</t>
    </rPh>
    <rPh sb="126" eb="127">
      <t>ヒ</t>
    </rPh>
    <rPh sb="128" eb="129">
      <t>ツヅ</t>
    </rPh>
    <rPh sb="130" eb="132">
      <t>ケンゼン</t>
    </rPh>
    <rPh sb="133" eb="135">
      <t>ザイセイ</t>
    </rPh>
    <rPh sb="135" eb="137">
      <t>ウンエイ</t>
    </rPh>
    <phoneticPr fontId="5"/>
  </si>
  <si>
    <t xml:space="preserve">　　本市では平成28年度に策定した公共施設等総合管理計画において、市の保有する施設の総延床面積を20年間で25％削減することを目標に掲げている。今後、全施設について個別施設計画を策定し、長期的な視点で施設の更新・長寿命化等を計画的に行い、公共施設の最適な配置を実現できるよう努め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</si>
</sst>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68191</c:v>
                </c:pt>
                <c:pt idx="1">
                  <c:v>90390</c:v>
                </c:pt>
                <c:pt idx="2">
                  <c:v>99804</c:v>
                </c:pt>
                <c:pt idx="3">
                  <c:v>89897</c:v>
                </c:pt>
                <c:pt idx="4">
                  <c:v>95478</c:v>
                </c:pt>
              </c:numCache>
            </c:numRef>
          </c:val>
          <c:smooth val="0"/>
        </c:ser>
        <c:dLbls>
          <c:showLegendKey val="0"/>
          <c:showVal val="0"/>
          <c:showCatName val="0"/>
          <c:showSerName val="0"/>
          <c:showPercent val="0"/>
          <c:showBubbleSize val="0"/>
        </c:dLbls>
        <c:marker val="1"/>
        <c:smooth val="0"/>
        <c:axId val="85886848"/>
        <c:axId val="95338496"/>
      </c:lineChart>
      <c:catAx>
        <c:axId val="858868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338496"/>
        <c:crosses val="autoZero"/>
        <c:auto val="1"/>
        <c:lblAlgn val="ctr"/>
        <c:lblOffset val="100"/>
        <c:tickLblSkip val="1"/>
        <c:tickMarkSkip val="1"/>
        <c:noMultiLvlLbl val="0"/>
      </c:catAx>
      <c:valAx>
        <c:axId val="953384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886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6.11</c:v>
                </c:pt>
                <c:pt idx="1">
                  <c:v>5.95</c:v>
                </c:pt>
                <c:pt idx="2">
                  <c:v>5.75</c:v>
                </c:pt>
                <c:pt idx="3">
                  <c:v>5.95</c:v>
                </c:pt>
                <c:pt idx="4">
                  <c:v>6.84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7.04</c:v>
                </c:pt>
                <c:pt idx="1">
                  <c:v>7.03</c:v>
                </c:pt>
                <c:pt idx="2">
                  <c:v>7.07</c:v>
                </c:pt>
                <c:pt idx="3">
                  <c:v>7.02</c:v>
                </c:pt>
                <c:pt idx="4">
                  <c:v>7.12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394752"/>
        <c:axId val="110588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6.72</c:v>
                </c:pt>
                <c:pt idx="1">
                  <c:v>4.24</c:v>
                </c:pt>
                <c:pt idx="2">
                  <c:v>2.89</c:v>
                </c:pt>
                <c:pt idx="3">
                  <c:v>3.29</c:v>
                </c:pt>
                <c:pt idx="4">
                  <c:v>5.74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394752"/>
        <c:axId val="110588288"/>
      </c:lineChart>
      <c:catAx>
        <c:axId val="10839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588288"/>
        <c:crosses val="autoZero"/>
        <c:auto val="1"/>
        <c:lblAlgn val="ctr"/>
        <c:lblOffset val="100"/>
        <c:tickLblSkip val="1"/>
        <c:tickMarkSkip val="1"/>
        <c:noMultiLvlLbl val="0"/>
      </c:catAx>
      <c:valAx>
        <c:axId val="11058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39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温泉浴場事業特別会計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0.88</c:v>
                </c:pt>
                <c:pt idx="2">
                  <c:v>#N/A</c:v>
                </c:pt>
                <c:pt idx="3">
                  <c:v>0.98</c:v>
                </c:pt>
                <c:pt idx="4">
                  <c:v>#N/A</c:v>
                </c:pt>
                <c:pt idx="5">
                  <c:v>0.7</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0.08</c:v>
                </c:pt>
                <c:pt idx="4">
                  <c:v>#N/A</c:v>
                </c:pt>
                <c:pt idx="5">
                  <c:v>0.08</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c:v>
                </c:pt>
                <c:pt idx="2">
                  <c:v>#N/A</c:v>
                </c:pt>
                <c:pt idx="3">
                  <c:v>0.13</c:v>
                </c:pt>
                <c:pt idx="4">
                  <c:v>#N/A</c:v>
                </c:pt>
                <c:pt idx="5">
                  <c:v>0.14000000000000001</c:v>
                </c:pt>
                <c:pt idx="6">
                  <c:v>#N/A</c:v>
                </c:pt>
                <c:pt idx="7">
                  <c:v>0.09</c:v>
                </c:pt>
                <c:pt idx="8">
                  <c:v>#N/A</c:v>
                </c:pt>
                <c:pt idx="9">
                  <c:v>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5.64</c:v>
                </c:pt>
                <c:pt idx="2">
                  <c:v>#N/A</c:v>
                </c:pt>
                <c:pt idx="3">
                  <c:v>6.04</c:v>
                </c:pt>
                <c:pt idx="4">
                  <c:v>#N/A</c:v>
                </c:pt>
                <c:pt idx="5">
                  <c:v>6.36</c:v>
                </c:pt>
                <c:pt idx="6">
                  <c:v>#N/A</c:v>
                </c:pt>
                <c:pt idx="7">
                  <c:v>7.22</c:v>
                </c:pt>
                <c:pt idx="8">
                  <c:v>#N/A</c:v>
                </c:pt>
                <c:pt idx="9">
                  <c:v>6.45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6.11</c:v>
                </c:pt>
                <c:pt idx="2">
                  <c:v>#N/A</c:v>
                </c:pt>
                <c:pt idx="3">
                  <c:v>5.94</c:v>
                </c:pt>
                <c:pt idx="4">
                  <c:v>#N/A</c:v>
                </c:pt>
                <c:pt idx="5">
                  <c:v>5.75</c:v>
                </c:pt>
                <c:pt idx="6">
                  <c:v>#N/A</c:v>
                </c:pt>
                <c:pt idx="7">
                  <c:v>5.95</c:v>
                </c:pt>
                <c:pt idx="8">
                  <c:v>#N/A</c:v>
                </c:pt>
                <c:pt idx="9">
                  <c:v>6.84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0919680"/>
        <c:axId val="110921216"/>
      </c:barChart>
      <c:catAx>
        <c:axId val="11091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921216"/>
        <c:crosses val="autoZero"/>
        <c:auto val="1"/>
        <c:lblAlgn val="ctr"/>
        <c:lblOffset val="100"/>
        <c:tickLblSkip val="1"/>
        <c:tickMarkSkip val="1"/>
        <c:noMultiLvlLbl val="0"/>
      </c:catAx>
      <c:valAx>
        <c:axId val="11092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919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3722</c:v>
                </c:pt>
                <c:pt idx="5">
                  <c:v>3836</c:v>
                </c:pt>
                <c:pt idx="8">
                  <c:v>4051</c:v>
                </c:pt>
                <c:pt idx="11">
                  <c:v>4014</c:v>
                </c:pt>
                <c:pt idx="14">
                  <c:v>3945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58</c:v>
                </c:pt>
                <c:pt idx="3">
                  <c:v>46</c:v>
                </c:pt>
                <c:pt idx="6">
                  <c:v>35</c:v>
                </c:pt>
                <c:pt idx="9">
                  <c:v>23</c:v>
                </c:pt>
                <c:pt idx="12">
                  <c:v>18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520</c:v>
                </c:pt>
                <c:pt idx="3">
                  <c:v>494</c:v>
                </c:pt>
                <c:pt idx="6">
                  <c:v>449</c:v>
                </c:pt>
                <c:pt idx="9">
                  <c:v>506</c:v>
                </c:pt>
                <c:pt idx="12">
                  <c:v>456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697</c:v>
                </c:pt>
                <c:pt idx="3">
                  <c:v>717</c:v>
                </c:pt>
                <c:pt idx="6">
                  <c:v>698</c:v>
                </c:pt>
                <c:pt idx="9">
                  <c:v>726</c:v>
                </c:pt>
                <c:pt idx="12">
                  <c:v>786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c:v>
                </c:pt>
                <c:pt idx="3">
                  <c:v>17</c:v>
                </c:pt>
                <c:pt idx="6">
                  <c:v>17</c:v>
                </c:pt>
                <c:pt idx="9">
                  <c:v>20</c:v>
                </c:pt>
                <c:pt idx="12">
                  <c:v>17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3788</c:v>
                </c:pt>
                <c:pt idx="3">
                  <c:v>3481</c:v>
                </c:pt>
                <c:pt idx="6">
                  <c:v>3504</c:v>
                </c:pt>
                <c:pt idx="9">
                  <c:v>3150</c:v>
                </c:pt>
                <c:pt idx="12">
                  <c:v>3035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85715968"/>
        <c:axId val="111113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1355</c:v>
                </c:pt>
                <c:pt idx="2">
                  <c:v>#N/A</c:v>
                </c:pt>
                <c:pt idx="3">
                  <c:v>#N/A</c:v>
                </c:pt>
                <c:pt idx="4">
                  <c:v>920</c:v>
                </c:pt>
                <c:pt idx="5">
                  <c:v>#N/A</c:v>
                </c:pt>
                <c:pt idx="6">
                  <c:v>#N/A</c:v>
                </c:pt>
                <c:pt idx="7">
                  <c:v>652</c:v>
                </c:pt>
                <c:pt idx="8">
                  <c:v>#N/A</c:v>
                </c:pt>
                <c:pt idx="9">
                  <c:v>#N/A</c:v>
                </c:pt>
                <c:pt idx="10">
                  <c:v>411</c:v>
                </c:pt>
                <c:pt idx="11">
                  <c:v>#N/A</c:v>
                </c:pt>
                <c:pt idx="12">
                  <c:v>#N/A</c:v>
                </c:pt>
                <c:pt idx="13">
                  <c:v>367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85715968"/>
        <c:axId val="111113344"/>
      </c:lineChart>
      <c:catAx>
        <c:axId val="8571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113344"/>
        <c:crosses val="autoZero"/>
        <c:auto val="1"/>
        <c:lblAlgn val="ctr"/>
        <c:lblOffset val="100"/>
        <c:tickLblSkip val="1"/>
        <c:tickMarkSkip val="1"/>
        <c:noMultiLvlLbl val="0"/>
      </c:catAx>
      <c:valAx>
        <c:axId val="11111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71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31886</c:v>
                </c:pt>
                <c:pt idx="5">
                  <c:v>31704</c:v>
                </c:pt>
                <c:pt idx="8">
                  <c:v>30678</c:v>
                </c:pt>
                <c:pt idx="11">
                  <c:v>29417</c:v>
                </c:pt>
                <c:pt idx="14">
                  <c:v>27816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940</c:v>
                </c:pt>
                <c:pt idx="5">
                  <c:v>751</c:v>
                </c:pt>
                <c:pt idx="8">
                  <c:v>661</c:v>
                </c:pt>
                <c:pt idx="11">
                  <c:v>567</c:v>
                </c:pt>
                <c:pt idx="14">
                  <c:v>1051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14959</c:v>
                </c:pt>
                <c:pt idx="5">
                  <c:v>16051</c:v>
                </c:pt>
                <c:pt idx="8">
                  <c:v>17686</c:v>
                </c:pt>
                <c:pt idx="11">
                  <c:v>19108</c:v>
                </c:pt>
                <c:pt idx="14">
                  <c:v>19708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4438</c:v>
                </c:pt>
                <c:pt idx="3">
                  <c:v>4093</c:v>
                </c:pt>
                <c:pt idx="6">
                  <c:v>3967</c:v>
                </c:pt>
                <c:pt idx="9">
                  <c:v>3875</c:v>
                </c:pt>
                <c:pt idx="12">
                  <c:v>3780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2942</c:v>
                </c:pt>
                <c:pt idx="3">
                  <c:v>2702</c:v>
                </c:pt>
                <c:pt idx="6">
                  <c:v>2698</c:v>
                </c:pt>
                <c:pt idx="9">
                  <c:v>2263</c:v>
                </c:pt>
                <c:pt idx="12">
                  <c:v>1734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9286</c:v>
                </c:pt>
                <c:pt idx="3">
                  <c:v>8932</c:v>
                </c:pt>
                <c:pt idx="6">
                  <c:v>8563</c:v>
                </c:pt>
                <c:pt idx="9">
                  <c:v>7697</c:v>
                </c:pt>
                <c:pt idx="12">
                  <c:v>7593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141</c:v>
                </c:pt>
                <c:pt idx="3">
                  <c:v>114</c:v>
                </c:pt>
                <c:pt idx="6">
                  <c:v>81</c:v>
                </c:pt>
                <c:pt idx="9">
                  <c:v>61</c:v>
                </c:pt>
                <c:pt idx="12">
                  <c:v>47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26053</c:v>
                </c:pt>
                <c:pt idx="3">
                  <c:v>24669</c:v>
                </c:pt>
                <c:pt idx="6">
                  <c:v>23817</c:v>
                </c:pt>
                <c:pt idx="9">
                  <c:v>22407</c:v>
                </c:pt>
                <c:pt idx="12">
                  <c:v>21334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95678464"/>
        <c:axId val="95680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95678464"/>
        <c:axId val="95680384"/>
      </c:lineChart>
      <c:catAx>
        <c:axId val="9567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5680384"/>
        <c:crosses val="autoZero"/>
        <c:auto val="1"/>
        <c:lblAlgn val="ctr"/>
        <c:lblOffset val="100"/>
        <c:tickLblSkip val="1"/>
        <c:tickMarkSkip val="1"/>
        <c:noMultiLvlLbl val="0"/>
      </c:catAx>
      <c:valAx>
        <c:axId val="95680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67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58.4</c:v>
                </c:pt>
              </c:numCache>
            </c:numRef>
          </c:xVal>
          <c:yVal>
            <c:numRef>
              <c:f>公会計指標分析・財政指標組合せ分析表!$K$55:$O$55</c:f>
              <c:numCache>
                <c:formatCode>#,##0.0;"▲ "#,##0.0</c:formatCode>
                <c:ptCount val="5"/>
                <c:pt idx="3">
                  <c:v>32.799999999999997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1837568"/>
        <c:axId val="111839488"/>
      </c:scatterChart>
      <c:valAx>
        <c:axId val="111837568"/>
        <c:scaling>
          <c:orientation val="minMax"/>
          <c:max val="70.099999999999994"/>
          <c:min val="46.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839488"/>
        <c:crosses val="autoZero"/>
        <c:crossBetween val="midCat"/>
      </c:valAx>
      <c:valAx>
        <c:axId val="111839488"/>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837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8.9</c:v>
                </c:pt>
                <c:pt idx="2">
                  <c:v>6.7</c:v>
                </c:pt>
                <c:pt idx="3">
                  <c:v>4.5999999999999996</c:v>
                </c:pt>
                <c:pt idx="4">
                  <c:v>3.3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2364160"/>
        <c:axId val="112378624"/>
      </c:scatterChart>
      <c:valAx>
        <c:axId val="112364160"/>
        <c:scaling>
          <c:orientation val="minMax"/>
          <c:max val="12.79999999999999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378624"/>
        <c:crosses val="autoZero"/>
        <c:crossBetween val="midCat"/>
      </c:valAx>
      <c:valAx>
        <c:axId val="112378624"/>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364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公営企業債の元利償還金に対する繰入金や組合等の地方債の元利償還金に対する負担金等が増えているが、元利償還金が減ったことにより、全体の負担額は減少している。また、合併特例債を始めとした交付税算入率の高い起債を活用しており、算入公債費等はほぼ横ばい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結果として、実質公債費比率の分子は減少傾向であり、今後もさらに後年度の公債費抑制を図り、引き続き可能な限り繰上償還を実施し、償還金額の抑制・縮減を図るほか、各年度の借入額についても償還額を上回ることがないよう適正な起債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中期財政計画に基づく財政調整基金等の積立てによる充当可能財源の増や地方債繰上償還による地方債現在高の減により、将来負担比率の分子は減少傾向にある。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可能な限りの積立てを行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0" name="テキスト ボックス 39"/>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本市の有形固定資産減価償却率は</a:t>
          </a:r>
          <a:r>
            <a:rPr kumimoji="1" lang="en-US" altLang="ja-JP" sz="1100">
              <a:latin typeface="ＭＳ Ｐゴシック"/>
            </a:rPr>
            <a:t>53.6</a:t>
          </a:r>
          <a:r>
            <a:rPr kumimoji="1" lang="ja-JP" altLang="en-US" sz="1100">
              <a:latin typeface="ＭＳ Ｐゴシック"/>
            </a:rPr>
            <a:t>％となっており、類似団内平均値よりも</a:t>
          </a:r>
          <a:r>
            <a:rPr kumimoji="1" lang="en-US" altLang="ja-JP" sz="1100">
              <a:latin typeface="ＭＳ Ｐゴシック"/>
            </a:rPr>
            <a:t>4.8</a:t>
          </a:r>
          <a:r>
            <a:rPr kumimoji="1" lang="ja-JP" altLang="en-US" sz="1100">
              <a:latin typeface="ＭＳ Ｐゴシック"/>
            </a:rPr>
            <a:t>％低い水準にある。</a:t>
          </a:r>
          <a:endParaRPr kumimoji="1" lang="en-US" altLang="ja-JP" sz="1100">
            <a:latin typeface="ＭＳ Ｐゴシック"/>
          </a:endParaRPr>
        </a:p>
        <a:p>
          <a:r>
            <a:rPr kumimoji="1" lang="ja-JP" altLang="en-US" sz="1100">
              <a:latin typeface="ＭＳ Ｐゴシック"/>
            </a:rPr>
            <a:t>　本市では平成</a:t>
          </a:r>
          <a:r>
            <a:rPr kumimoji="1" lang="en-US" altLang="ja-JP" sz="1100">
              <a:latin typeface="ＭＳ Ｐゴシック"/>
            </a:rPr>
            <a:t>28</a:t>
          </a:r>
          <a:r>
            <a:rPr kumimoji="1" lang="ja-JP" altLang="en-US" sz="1100">
              <a:latin typeface="ＭＳ Ｐゴシック"/>
            </a:rPr>
            <a:t>年度に策定した公共施設等総合管理計画において、市の保有する施設の総延床面積を</a:t>
          </a:r>
          <a:r>
            <a:rPr kumimoji="1" lang="en-US" altLang="ja-JP" sz="1100">
              <a:latin typeface="ＭＳ Ｐゴシック"/>
            </a:rPr>
            <a:t>20</a:t>
          </a:r>
          <a:r>
            <a:rPr kumimoji="1" lang="ja-JP" altLang="en-US" sz="1100">
              <a:latin typeface="ＭＳ Ｐゴシック"/>
            </a:rPr>
            <a:t>年間で</a:t>
          </a:r>
          <a:r>
            <a:rPr kumimoji="1" lang="en-US" altLang="ja-JP" sz="1100">
              <a:latin typeface="ＭＳ Ｐゴシック"/>
            </a:rPr>
            <a:t>25</a:t>
          </a:r>
          <a:r>
            <a:rPr kumimoji="1" lang="ja-JP" altLang="en-US" sz="1100">
              <a:latin typeface="ＭＳ Ｐゴシック"/>
            </a:rPr>
            <a:t>％削減することを目標に掲げている。</a:t>
          </a:r>
          <a:endParaRPr kumimoji="1" lang="en-US" altLang="ja-JP" sz="1100">
            <a:latin typeface="ＭＳ Ｐゴシック"/>
          </a:endParaRPr>
        </a:p>
        <a:p>
          <a:r>
            <a:rPr kumimoji="1" lang="ja-JP" altLang="en-US" sz="1100">
              <a:latin typeface="ＭＳ Ｐゴシック"/>
            </a:rPr>
            <a:t>　今後、全施設について個別施設計画を策定し、長期的な視点で施設の更新・長寿命化等を計画的に行い、公共施設の最適な配置を実現できるよう努める。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104926</xdr:rowOff>
    </xdr:from>
    <xdr:to>
      <xdr:col>3</xdr:col>
      <xdr:colOff>1170940</xdr:colOff>
      <xdr:row>35</xdr:row>
      <xdr:rowOff>83457</xdr:rowOff>
    </xdr:to>
    <xdr:cxnSp macro="">
      <xdr:nvCxnSpPr>
        <xdr:cNvPr id="72" name="直線コネクタ 71"/>
        <xdr:cNvCxnSpPr/>
      </xdr:nvCxnSpPr>
      <xdr:spPr>
        <a:xfrm flipV="1">
          <a:off x="4760595" y="4562626"/>
          <a:ext cx="1270" cy="152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87284</xdr:rowOff>
    </xdr:from>
    <xdr:ext cx="405111" cy="259045"/>
    <xdr:sp macro="" textlink="">
      <xdr:nvSpPr>
        <xdr:cNvPr id="73" name="有形固定資産減価償却率最小値テキスト"/>
        <xdr:cNvSpPr txBox="1"/>
      </xdr:nvSpPr>
      <xdr:spPr>
        <a:xfrm>
          <a:off x="4813300" y="608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35</xdr:row>
      <xdr:rowOff>83457</xdr:rowOff>
    </xdr:from>
    <xdr:to>
      <xdr:col>3</xdr:col>
      <xdr:colOff>1260475</xdr:colOff>
      <xdr:row>35</xdr:row>
      <xdr:rowOff>83457</xdr:rowOff>
    </xdr:to>
    <xdr:cxnSp macro="">
      <xdr:nvCxnSpPr>
        <xdr:cNvPr id="74" name="直線コネクタ 73"/>
        <xdr:cNvCxnSpPr/>
      </xdr:nvCxnSpPr>
      <xdr:spPr>
        <a:xfrm>
          <a:off x="4673600" y="608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51603</xdr:rowOff>
    </xdr:from>
    <xdr:ext cx="405111" cy="259045"/>
    <xdr:sp macro="" textlink="">
      <xdr:nvSpPr>
        <xdr:cNvPr id="75" name="有形固定資産減価償却率最大値テキスト"/>
        <xdr:cNvSpPr txBox="1"/>
      </xdr:nvSpPr>
      <xdr:spPr>
        <a:xfrm>
          <a:off x="4813300" y="433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26</xdr:row>
      <xdr:rowOff>104926</xdr:rowOff>
    </xdr:from>
    <xdr:to>
      <xdr:col>3</xdr:col>
      <xdr:colOff>1260475</xdr:colOff>
      <xdr:row>26</xdr:row>
      <xdr:rowOff>104926</xdr:rowOff>
    </xdr:to>
    <xdr:cxnSp macro="">
      <xdr:nvCxnSpPr>
        <xdr:cNvPr id="76" name="直線コネクタ 75"/>
        <xdr:cNvCxnSpPr/>
      </xdr:nvCxnSpPr>
      <xdr:spPr>
        <a:xfrm>
          <a:off x="4673600" y="45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42532</xdr:rowOff>
    </xdr:from>
    <xdr:ext cx="405111" cy="259045"/>
    <xdr:sp macro="" textlink="">
      <xdr:nvSpPr>
        <xdr:cNvPr id="77" name="有形固定資産減価償却率平均値テキスト"/>
        <xdr:cNvSpPr txBox="1"/>
      </xdr:nvSpPr>
      <xdr:spPr>
        <a:xfrm>
          <a:off x="4813300" y="501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64105</xdr:rowOff>
    </xdr:from>
    <xdr:to>
      <xdr:col>3</xdr:col>
      <xdr:colOff>1222375</xdr:colOff>
      <xdr:row>29</xdr:row>
      <xdr:rowOff>165705</xdr:rowOff>
    </xdr:to>
    <xdr:sp macro="" textlink="">
      <xdr:nvSpPr>
        <xdr:cNvPr id="78" name="フローチャート : 判断 77"/>
        <xdr:cNvSpPr/>
      </xdr:nvSpPr>
      <xdr:spPr>
        <a:xfrm>
          <a:off x="4711700" y="50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101902</xdr:rowOff>
    </xdr:from>
    <xdr:to>
      <xdr:col>3</xdr:col>
      <xdr:colOff>511175</xdr:colOff>
      <xdr:row>29</xdr:row>
      <xdr:rowOff>32052</xdr:rowOff>
    </xdr:to>
    <xdr:sp macro="" textlink="">
      <xdr:nvSpPr>
        <xdr:cNvPr id="79" name="フローチャート : 判断 78"/>
        <xdr:cNvSpPr/>
      </xdr:nvSpPr>
      <xdr:spPr>
        <a:xfrm>
          <a:off x="4000500" y="4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81038</xdr:rowOff>
    </xdr:from>
    <xdr:to>
      <xdr:col>3</xdr:col>
      <xdr:colOff>511175</xdr:colOff>
      <xdr:row>32</xdr:row>
      <xdr:rowOff>11188</xdr:rowOff>
    </xdr:to>
    <xdr:sp macro="" textlink="">
      <xdr:nvSpPr>
        <xdr:cNvPr id="85" name="円/楕円 84"/>
        <xdr:cNvSpPr/>
      </xdr:nvSpPr>
      <xdr:spPr>
        <a:xfrm>
          <a:off x="4000500" y="53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48579</xdr:rowOff>
    </xdr:from>
    <xdr:ext cx="405111" cy="259045"/>
    <xdr:sp macro="" textlink="">
      <xdr:nvSpPr>
        <xdr:cNvPr id="86" name="n_1aveValue有形固定資産減価償却率"/>
        <xdr:cNvSpPr txBox="1"/>
      </xdr:nvSpPr>
      <xdr:spPr>
        <a:xfrm>
          <a:off x="3836043" y="467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2315</xdr:rowOff>
    </xdr:from>
    <xdr:ext cx="405111" cy="259045"/>
    <xdr:sp macro="" textlink="">
      <xdr:nvSpPr>
        <xdr:cNvPr id="87" name="n_1mainValue有形固定資産減価償却率"/>
        <xdr:cNvSpPr txBox="1"/>
      </xdr:nvSpPr>
      <xdr:spPr>
        <a:xfrm>
          <a:off x="3836043" y="548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1" name="正方形/長方形 9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2" name="正方形/長方形 9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3" name="正方形/長方形 9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4" name="正方形/長方形 9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160782</xdr:rowOff>
    </xdr:from>
    <xdr:to>
      <xdr:col>6</xdr:col>
      <xdr:colOff>510540</xdr:colOff>
      <xdr:row>40</xdr:row>
      <xdr:rowOff>131064</xdr:rowOff>
    </xdr:to>
    <xdr:cxnSp macro="">
      <xdr:nvCxnSpPr>
        <xdr:cNvPr id="55" name="直線コネクタ 54"/>
        <xdr:cNvCxnSpPr/>
      </xdr:nvCxnSpPr>
      <xdr:spPr>
        <a:xfrm flipV="1">
          <a:off x="4634865" y="58186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134891</xdr:rowOff>
    </xdr:from>
    <xdr:ext cx="405111" cy="259045"/>
    <xdr:sp macro="" textlink="">
      <xdr:nvSpPr>
        <xdr:cNvPr id="56" name="【道路】&#10;有形固定資産減価償却率最小値テキスト"/>
        <xdr:cNvSpPr txBox="1"/>
      </xdr:nvSpPr>
      <xdr:spPr>
        <a:xfrm>
          <a:off x="4724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40</xdr:row>
      <xdr:rowOff>131064</xdr:rowOff>
    </xdr:from>
    <xdr:to>
      <xdr:col>6</xdr:col>
      <xdr:colOff>600075</xdr:colOff>
      <xdr:row>40</xdr:row>
      <xdr:rowOff>131064</xdr:rowOff>
    </xdr:to>
    <xdr:cxnSp macro="">
      <xdr:nvCxnSpPr>
        <xdr:cNvPr id="57" name="直線コネクタ 56"/>
        <xdr:cNvCxnSpPr/>
      </xdr:nvCxnSpPr>
      <xdr:spPr>
        <a:xfrm>
          <a:off x="4546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107459</xdr:rowOff>
    </xdr:from>
    <xdr:ext cx="405111" cy="259045"/>
    <xdr:sp macro="" textlink="">
      <xdr:nvSpPr>
        <xdr:cNvPr id="58" name="【道路】&#10;有形固定資産減価償却率最大値テキスト"/>
        <xdr:cNvSpPr txBox="1"/>
      </xdr:nvSpPr>
      <xdr:spPr>
        <a:xfrm>
          <a:off x="47244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33</xdr:row>
      <xdr:rowOff>160782</xdr:rowOff>
    </xdr:from>
    <xdr:to>
      <xdr:col>6</xdr:col>
      <xdr:colOff>600075</xdr:colOff>
      <xdr:row>33</xdr:row>
      <xdr:rowOff>160782</xdr:rowOff>
    </xdr:to>
    <xdr:cxnSp macro="">
      <xdr:nvCxnSpPr>
        <xdr:cNvPr id="59" name="直線コネクタ 58"/>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65549</xdr:rowOff>
    </xdr:from>
    <xdr:ext cx="405111" cy="259045"/>
    <xdr:sp macro="" textlink="">
      <xdr:nvSpPr>
        <xdr:cNvPr id="60" name="【道路】&#10;有形固定資産減価償却率平均値テキスト"/>
        <xdr:cNvSpPr txBox="1"/>
      </xdr:nvSpPr>
      <xdr:spPr>
        <a:xfrm>
          <a:off x="47244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87122</xdr:rowOff>
    </xdr:from>
    <xdr:to>
      <xdr:col>6</xdr:col>
      <xdr:colOff>561975</xdr:colOff>
      <xdr:row>38</xdr:row>
      <xdr:rowOff>17272</xdr:rowOff>
    </xdr:to>
    <xdr:sp macro="" textlink="">
      <xdr:nvSpPr>
        <xdr:cNvPr id="61" name="フローチャート : 判断 60"/>
        <xdr:cNvSpPr/>
      </xdr:nvSpPr>
      <xdr:spPr>
        <a:xfrm>
          <a:off x="4584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4826</xdr:rowOff>
    </xdr:from>
    <xdr:to>
      <xdr:col>5</xdr:col>
      <xdr:colOff>409575</xdr:colOff>
      <xdr:row>39</xdr:row>
      <xdr:rowOff>106426</xdr:rowOff>
    </xdr:to>
    <xdr:sp macro="" textlink="">
      <xdr:nvSpPr>
        <xdr:cNvPr id="62" name="フローチャート : 判断 61"/>
        <xdr:cNvSpPr/>
      </xdr:nvSpPr>
      <xdr:spPr>
        <a:xfrm>
          <a:off x="3746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9398</xdr:rowOff>
    </xdr:from>
    <xdr:to>
      <xdr:col>5</xdr:col>
      <xdr:colOff>409575</xdr:colOff>
      <xdr:row>41</xdr:row>
      <xdr:rowOff>110998</xdr:rowOff>
    </xdr:to>
    <xdr:sp macro="" textlink="">
      <xdr:nvSpPr>
        <xdr:cNvPr id="68" name="円/楕円 67"/>
        <xdr:cNvSpPr/>
      </xdr:nvSpPr>
      <xdr:spPr>
        <a:xfrm>
          <a:off x="3746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122953</xdr:rowOff>
    </xdr:from>
    <xdr:ext cx="405111" cy="259045"/>
    <xdr:sp macro="" textlink="">
      <xdr:nvSpPr>
        <xdr:cNvPr id="69" name="n_1aveValue【道路】&#10;有形固定資産減価償却率"/>
        <xdr:cNvSpPr txBox="1"/>
      </xdr:nvSpPr>
      <xdr:spPr>
        <a:xfrm>
          <a:off x="3582043"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102125</xdr:rowOff>
    </xdr:from>
    <xdr:ext cx="405111" cy="259045"/>
    <xdr:sp macro="" textlink="">
      <xdr:nvSpPr>
        <xdr:cNvPr id="70" name="n_1mainValue【道路】&#10;有形固定資産減価償却率"/>
        <xdr:cNvSpPr txBox="1"/>
      </xdr:nvSpPr>
      <xdr:spPr>
        <a:xfrm>
          <a:off x="3582043"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3" name="テキスト ボックス 82"/>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3" name="直線コネクタ 92"/>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4"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5" name="直線コネクタ 94"/>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6"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97" name="直線コネクタ 96"/>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98"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99" name="フローチャート : 判断 98"/>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30155</xdr:rowOff>
    </xdr:from>
    <xdr:to>
      <xdr:col>14</xdr:col>
      <xdr:colOff>79375</xdr:colOff>
      <xdr:row>36</xdr:row>
      <xdr:rowOff>131755</xdr:rowOff>
    </xdr:to>
    <xdr:sp macro="" textlink="">
      <xdr:nvSpPr>
        <xdr:cNvPr id="100" name="フローチャート : 判断 99"/>
        <xdr:cNvSpPr/>
      </xdr:nvSpPr>
      <xdr:spPr>
        <a:xfrm>
          <a:off x="9588500" y="62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157531</xdr:rowOff>
    </xdr:from>
    <xdr:to>
      <xdr:col>14</xdr:col>
      <xdr:colOff>79375</xdr:colOff>
      <xdr:row>37</xdr:row>
      <xdr:rowOff>87681</xdr:rowOff>
    </xdr:to>
    <xdr:sp macro="" textlink="">
      <xdr:nvSpPr>
        <xdr:cNvPr id="106" name="円/楕円 105"/>
        <xdr:cNvSpPr/>
      </xdr:nvSpPr>
      <xdr:spPr>
        <a:xfrm>
          <a:off x="9588500" y="63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34</xdr:row>
      <xdr:rowOff>148282</xdr:rowOff>
    </xdr:from>
    <xdr:ext cx="534377" cy="259045"/>
    <xdr:sp macro="" textlink="">
      <xdr:nvSpPr>
        <xdr:cNvPr id="107" name="n_1aveValue【道路】&#10;一人当たり延長"/>
        <xdr:cNvSpPr txBox="1"/>
      </xdr:nvSpPr>
      <xdr:spPr>
        <a:xfrm>
          <a:off x="9359410" y="59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29.896</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78808</xdr:rowOff>
    </xdr:from>
    <xdr:ext cx="534377" cy="259045"/>
    <xdr:sp macro="" textlink="">
      <xdr:nvSpPr>
        <xdr:cNvPr id="108" name="n_1mainValue【道路】&#10;一人当たり延長"/>
        <xdr:cNvSpPr txBox="1"/>
      </xdr:nvSpPr>
      <xdr:spPr>
        <a:xfrm>
          <a:off x="9359410" y="64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9" name="正方形/長方形 10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6" name="正方形/長方形 11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130302</xdr:rowOff>
    </xdr:from>
    <xdr:to>
      <xdr:col>6</xdr:col>
      <xdr:colOff>510540</xdr:colOff>
      <xdr:row>62</xdr:row>
      <xdr:rowOff>169164</xdr:rowOff>
    </xdr:to>
    <xdr:cxnSp macro="">
      <xdr:nvCxnSpPr>
        <xdr:cNvPr id="131" name="直線コネクタ 130"/>
        <xdr:cNvCxnSpPr/>
      </xdr:nvCxnSpPr>
      <xdr:spPr>
        <a:xfrm flipV="1">
          <a:off x="4634865" y="9902952"/>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1541</xdr:rowOff>
    </xdr:from>
    <xdr:ext cx="405111" cy="259045"/>
    <xdr:sp macro="" textlink="">
      <xdr:nvSpPr>
        <xdr:cNvPr id="132" name="【橋りょう・トンネル】&#10;有形固定資産減価償却率最小値テキスト"/>
        <xdr:cNvSpPr txBox="1"/>
      </xdr:nvSpPr>
      <xdr:spPr>
        <a:xfrm>
          <a:off x="47244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62</xdr:row>
      <xdr:rowOff>169164</xdr:rowOff>
    </xdr:from>
    <xdr:to>
      <xdr:col>6</xdr:col>
      <xdr:colOff>600075</xdr:colOff>
      <xdr:row>62</xdr:row>
      <xdr:rowOff>169164</xdr:rowOff>
    </xdr:to>
    <xdr:cxnSp macro="">
      <xdr:nvCxnSpPr>
        <xdr:cNvPr id="133" name="直線コネクタ 132"/>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76979</xdr:rowOff>
    </xdr:from>
    <xdr:ext cx="405111" cy="259045"/>
    <xdr:sp macro="" textlink="">
      <xdr:nvSpPr>
        <xdr:cNvPr id="134" name="【橋りょう・トンネル】&#10;有形固定資産減価償却率最大値テキスト"/>
        <xdr:cNvSpPr txBox="1"/>
      </xdr:nvSpPr>
      <xdr:spPr>
        <a:xfrm>
          <a:off x="4724400"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57</xdr:row>
      <xdr:rowOff>130302</xdr:rowOff>
    </xdr:from>
    <xdr:to>
      <xdr:col>6</xdr:col>
      <xdr:colOff>600075</xdr:colOff>
      <xdr:row>57</xdr:row>
      <xdr:rowOff>130302</xdr:rowOff>
    </xdr:to>
    <xdr:cxnSp macro="">
      <xdr:nvCxnSpPr>
        <xdr:cNvPr id="135" name="直線コネクタ 134"/>
        <xdr:cNvCxnSpPr/>
      </xdr:nvCxnSpPr>
      <xdr:spPr>
        <a:xfrm>
          <a:off x="4546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112793</xdr:rowOff>
    </xdr:from>
    <xdr:ext cx="405111" cy="259045"/>
    <xdr:sp macro="" textlink="">
      <xdr:nvSpPr>
        <xdr:cNvPr id="136" name="【橋りょう・トンネル】&#10;有形固定資産減価償却率平均値テキスト"/>
        <xdr:cNvSpPr txBox="1"/>
      </xdr:nvSpPr>
      <xdr:spPr>
        <a:xfrm>
          <a:off x="4724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134366</xdr:rowOff>
    </xdr:from>
    <xdr:to>
      <xdr:col>6</xdr:col>
      <xdr:colOff>561975</xdr:colOff>
      <xdr:row>60</xdr:row>
      <xdr:rowOff>64516</xdr:rowOff>
    </xdr:to>
    <xdr:sp macro="" textlink="">
      <xdr:nvSpPr>
        <xdr:cNvPr id="137" name="フローチャート : 判断 136"/>
        <xdr:cNvSpPr/>
      </xdr:nvSpPr>
      <xdr:spPr>
        <a:xfrm>
          <a:off x="4584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20066</xdr:rowOff>
    </xdr:from>
    <xdr:to>
      <xdr:col>5</xdr:col>
      <xdr:colOff>409575</xdr:colOff>
      <xdr:row>61</xdr:row>
      <xdr:rowOff>121666</xdr:rowOff>
    </xdr:to>
    <xdr:sp macro="" textlink="">
      <xdr:nvSpPr>
        <xdr:cNvPr id="138" name="フローチャート : 判断 137"/>
        <xdr:cNvSpPr/>
      </xdr:nvSpPr>
      <xdr:spPr>
        <a:xfrm>
          <a:off x="3746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136652</xdr:rowOff>
    </xdr:from>
    <xdr:to>
      <xdr:col>5</xdr:col>
      <xdr:colOff>409575</xdr:colOff>
      <xdr:row>63</xdr:row>
      <xdr:rowOff>66802</xdr:rowOff>
    </xdr:to>
    <xdr:sp macro="" textlink="">
      <xdr:nvSpPr>
        <xdr:cNvPr id="144" name="円/楕円 143"/>
        <xdr:cNvSpPr/>
      </xdr:nvSpPr>
      <xdr:spPr>
        <a:xfrm>
          <a:off x="3746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138193</xdr:rowOff>
    </xdr:from>
    <xdr:ext cx="405111" cy="259045"/>
    <xdr:sp macro="" textlink="">
      <xdr:nvSpPr>
        <xdr:cNvPr id="145" name="n_1aveValue【橋りょう・トンネル】&#10;有形固定資産減価償却率"/>
        <xdr:cNvSpPr txBox="1"/>
      </xdr:nvSpPr>
      <xdr:spPr>
        <a:xfrm>
          <a:off x="3582043" y="102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57929</xdr:rowOff>
    </xdr:from>
    <xdr:ext cx="405111" cy="259045"/>
    <xdr:sp macro="" textlink="">
      <xdr:nvSpPr>
        <xdr:cNvPr id="146" name="n_1mainValue【橋りょう・トンネル】&#10;有形固定資産減価償却率"/>
        <xdr:cNvSpPr txBox="1"/>
      </xdr:nvSpPr>
      <xdr:spPr>
        <a:xfrm>
          <a:off x="3582043"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9" name="テキスト ボックス 15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160455</xdr:rowOff>
    </xdr:from>
    <xdr:to>
      <xdr:col>15</xdr:col>
      <xdr:colOff>180340</xdr:colOff>
      <xdr:row>62</xdr:row>
      <xdr:rowOff>50575</xdr:rowOff>
    </xdr:to>
    <xdr:cxnSp macro="">
      <xdr:nvCxnSpPr>
        <xdr:cNvPr id="169" name="直線コネクタ 168"/>
        <xdr:cNvCxnSpPr/>
      </xdr:nvCxnSpPr>
      <xdr:spPr>
        <a:xfrm flipV="1">
          <a:off x="10476865" y="10276005"/>
          <a:ext cx="0" cy="40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54402</xdr:rowOff>
    </xdr:from>
    <xdr:ext cx="599010" cy="259045"/>
    <xdr:sp macro="" textlink="">
      <xdr:nvSpPr>
        <xdr:cNvPr id="170" name="【橋りょう・トンネル】&#10;一人当たり有形固定資産（償却資産）額最小値テキスト"/>
        <xdr:cNvSpPr txBox="1"/>
      </xdr:nvSpPr>
      <xdr:spPr>
        <a:xfrm>
          <a:off x="10566400" y="1068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62</xdr:row>
      <xdr:rowOff>50575</xdr:rowOff>
    </xdr:from>
    <xdr:to>
      <xdr:col>15</xdr:col>
      <xdr:colOff>269875</xdr:colOff>
      <xdr:row>62</xdr:row>
      <xdr:rowOff>50575</xdr:rowOff>
    </xdr:to>
    <xdr:cxnSp macro="">
      <xdr:nvCxnSpPr>
        <xdr:cNvPr id="171" name="直線コネクタ 170"/>
        <xdr:cNvCxnSpPr/>
      </xdr:nvCxnSpPr>
      <xdr:spPr>
        <a:xfrm>
          <a:off x="10388600" y="1068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107132</xdr:rowOff>
    </xdr:from>
    <xdr:ext cx="599010" cy="259045"/>
    <xdr:sp macro="" textlink="">
      <xdr:nvSpPr>
        <xdr:cNvPr id="172" name="【橋りょう・トンネル】&#10;一人当たり有形固定資産（償却資産）額最大値テキスト"/>
        <xdr:cNvSpPr txBox="1"/>
      </xdr:nvSpPr>
      <xdr:spPr>
        <a:xfrm>
          <a:off x="10566400" y="1005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59</xdr:row>
      <xdr:rowOff>160455</xdr:rowOff>
    </xdr:from>
    <xdr:to>
      <xdr:col>15</xdr:col>
      <xdr:colOff>269875</xdr:colOff>
      <xdr:row>59</xdr:row>
      <xdr:rowOff>160455</xdr:rowOff>
    </xdr:to>
    <xdr:cxnSp macro="">
      <xdr:nvCxnSpPr>
        <xdr:cNvPr id="173" name="直線コネクタ 172"/>
        <xdr:cNvCxnSpPr/>
      </xdr:nvCxnSpPr>
      <xdr:spPr>
        <a:xfrm>
          <a:off x="10388600" y="102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13055</xdr:rowOff>
    </xdr:from>
    <xdr:ext cx="599010" cy="259045"/>
    <xdr:sp macro="" textlink="">
      <xdr:nvSpPr>
        <xdr:cNvPr id="174" name="【橋りょう・トンネル】&#10;一人当たり有形固定資産（償却資産）額平均値テキスト"/>
        <xdr:cNvSpPr txBox="1"/>
      </xdr:nvSpPr>
      <xdr:spPr>
        <a:xfrm>
          <a:off x="10566400" y="1047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34628</xdr:rowOff>
    </xdr:from>
    <xdr:to>
      <xdr:col>15</xdr:col>
      <xdr:colOff>231775</xdr:colOff>
      <xdr:row>61</xdr:row>
      <xdr:rowOff>136228</xdr:rowOff>
    </xdr:to>
    <xdr:sp macro="" textlink="">
      <xdr:nvSpPr>
        <xdr:cNvPr id="175" name="フローチャート : 判断 174"/>
        <xdr:cNvSpPr/>
      </xdr:nvSpPr>
      <xdr:spPr>
        <a:xfrm>
          <a:off x="10426700" y="104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18612</xdr:rowOff>
    </xdr:from>
    <xdr:to>
      <xdr:col>14</xdr:col>
      <xdr:colOff>79375</xdr:colOff>
      <xdr:row>59</xdr:row>
      <xdr:rowOff>120212</xdr:rowOff>
    </xdr:to>
    <xdr:sp macro="" textlink="">
      <xdr:nvSpPr>
        <xdr:cNvPr id="176" name="フローチャート : 判断 175"/>
        <xdr:cNvSpPr/>
      </xdr:nvSpPr>
      <xdr:spPr>
        <a:xfrm>
          <a:off x="9588500" y="1013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72640</xdr:rowOff>
    </xdr:from>
    <xdr:to>
      <xdr:col>14</xdr:col>
      <xdr:colOff>79375</xdr:colOff>
      <xdr:row>56</xdr:row>
      <xdr:rowOff>2790</xdr:rowOff>
    </xdr:to>
    <xdr:sp macro="" textlink="">
      <xdr:nvSpPr>
        <xdr:cNvPr id="182" name="円/楕円 181"/>
        <xdr:cNvSpPr/>
      </xdr:nvSpPr>
      <xdr:spPr>
        <a:xfrm>
          <a:off x="9588500" y="95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111339</xdr:rowOff>
    </xdr:from>
    <xdr:ext cx="599010" cy="259045"/>
    <xdr:sp macro="" textlink="">
      <xdr:nvSpPr>
        <xdr:cNvPr id="183" name="n_1aveValue【橋りょう・トンネル】&#10;一人当たり有形固定資産（償却資産）額"/>
        <xdr:cNvSpPr txBox="1"/>
      </xdr:nvSpPr>
      <xdr:spPr>
        <a:xfrm>
          <a:off x="9327094" y="1022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19317</xdr:rowOff>
    </xdr:from>
    <xdr:ext cx="599010" cy="259045"/>
    <xdr:sp macro="" textlink="">
      <xdr:nvSpPr>
        <xdr:cNvPr id="184" name="n_1mainValue【橋りょう・トンネル】&#10;一人当たり有形固定資産（償却資産）額"/>
        <xdr:cNvSpPr txBox="1"/>
      </xdr:nvSpPr>
      <xdr:spPr>
        <a:xfrm>
          <a:off x="9327094" y="927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07" name="直線コネクタ 206"/>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08"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09" name="直線コネクタ 208"/>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10"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11" name="直線コネクタ 210"/>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12" name="【公営住宅】&#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13" name="フローチャート : 判断 212"/>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124461</xdr:rowOff>
    </xdr:from>
    <xdr:to>
      <xdr:col>5</xdr:col>
      <xdr:colOff>409575</xdr:colOff>
      <xdr:row>83</xdr:row>
      <xdr:rowOff>54611</xdr:rowOff>
    </xdr:to>
    <xdr:sp macro="" textlink="">
      <xdr:nvSpPr>
        <xdr:cNvPr id="214" name="フローチャート : 判断 213"/>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147320</xdr:rowOff>
    </xdr:from>
    <xdr:to>
      <xdr:col>5</xdr:col>
      <xdr:colOff>409575</xdr:colOff>
      <xdr:row>79</xdr:row>
      <xdr:rowOff>77470</xdr:rowOff>
    </xdr:to>
    <xdr:sp macro="" textlink="">
      <xdr:nvSpPr>
        <xdr:cNvPr id="220" name="円/楕円 219"/>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45738</xdr:rowOff>
    </xdr:from>
    <xdr:ext cx="405111" cy="259045"/>
    <xdr:sp macro="" textlink="">
      <xdr:nvSpPr>
        <xdr:cNvPr id="221" name="n_1aveValue【公営住宅】&#10;有形固定資産減価償却率"/>
        <xdr:cNvSpPr txBox="1"/>
      </xdr:nvSpPr>
      <xdr:spPr>
        <a:xfrm>
          <a:off x="3582043"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93997</xdr:rowOff>
    </xdr:from>
    <xdr:ext cx="405111" cy="259045"/>
    <xdr:sp macro="" textlink="">
      <xdr:nvSpPr>
        <xdr:cNvPr id="222" name="n_1mainValue【公営住宅】&#10;有形固定資産減価償却率"/>
        <xdr:cNvSpPr txBox="1"/>
      </xdr:nvSpPr>
      <xdr:spPr>
        <a:xfrm>
          <a:off x="3582043"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3" name="テキスト ボックス 2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47" name="直線コネクタ 246"/>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48"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49" name="直線コネクタ 248"/>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50"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51" name="直線コネクタ 250"/>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52"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53" name="フローチャート : 判断 252"/>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54" name="フローチャート : 判断 253"/>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156211</xdr:rowOff>
    </xdr:from>
    <xdr:to>
      <xdr:col>14</xdr:col>
      <xdr:colOff>79375</xdr:colOff>
      <xdr:row>83</xdr:row>
      <xdr:rowOff>86361</xdr:rowOff>
    </xdr:to>
    <xdr:sp macro="" textlink="">
      <xdr:nvSpPr>
        <xdr:cNvPr id="260" name="円/楕円 259"/>
        <xdr:cNvSpPr/>
      </xdr:nvSpPr>
      <xdr:spPr>
        <a:xfrm>
          <a:off x="958850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1288</xdr:rowOff>
    </xdr:from>
    <xdr:ext cx="469744" cy="259045"/>
    <xdr:sp macro="" textlink="">
      <xdr:nvSpPr>
        <xdr:cNvPr id="261" name="n_1aveValue【公営住宅】&#10;一人当たり面積"/>
        <xdr:cNvSpPr txBox="1"/>
      </xdr:nvSpPr>
      <xdr:spPr>
        <a:xfrm>
          <a:off x="93917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77488</xdr:rowOff>
    </xdr:from>
    <xdr:ext cx="469744" cy="259045"/>
    <xdr:sp macro="" textlink="">
      <xdr:nvSpPr>
        <xdr:cNvPr id="262" name="n_1mainValue【公営住宅】&#10;一人当たり面積"/>
        <xdr:cNvSpPr txBox="1"/>
      </xdr:nvSpPr>
      <xdr:spPr>
        <a:xfrm>
          <a:off x="93917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4" name="正方形/長方形 2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5" name="正方形/長方形 2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6" name="正方形/長方形 2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7" name="正方形/長方形 2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1" name="テキスト ボックス 28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158750</xdr:rowOff>
    </xdr:from>
    <xdr:to>
      <xdr:col>5</xdr:col>
      <xdr:colOff>409575</xdr:colOff>
      <xdr:row>102</xdr:row>
      <xdr:rowOff>88900</xdr:rowOff>
    </xdr:to>
    <xdr:sp macro="" textlink="">
      <xdr:nvSpPr>
        <xdr:cNvPr id="285" name="フローチャート : 判断 284"/>
        <xdr:cNvSpPr/>
      </xdr:nvSpPr>
      <xdr:spPr>
        <a:xfrm>
          <a:off x="3746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95250</xdr:rowOff>
    </xdr:from>
    <xdr:to>
      <xdr:col>5</xdr:col>
      <xdr:colOff>409575</xdr:colOff>
      <xdr:row>108</xdr:row>
      <xdr:rowOff>25400</xdr:rowOff>
    </xdr:to>
    <xdr:sp macro="" textlink="">
      <xdr:nvSpPr>
        <xdr:cNvPr id="291" name="円/楕円 290"/>
        <xdr:cNvSpPr/>
      </xdr:nvSpPr>
      <xdr:spPr>
        <a:xfrm>
          <a:off x="3746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105427</xdr:rowOff>
    </xdr:from>
    <xdr:ext cx="405111" cy="259045"/>
    <xdr:sp macro="" textlink="">
      <xdr:nvSpPr>
        <xdr:cNvPr id="292" name="n_1aveValue【港湾・漁港】&#10;有形固定資産減価償却率"/>
        <xdr:cNvSpPr txBox="1"/>
      </xdr:nvSpPr>
      <xdr:spPr>
        <a:xfrm>
          <a:off x="3582043"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16527</xdr:rowOff>
    </xdr:from>
    <xdr:ext cx="405111" cy="259045"/>
    <xdr:sp macro="" textlink="">
      <xdr:nvSpPr>
        <xdr:cNvPr id="293" name="n_1mainValue【港湾・漁港】&#10;有形固定資産減価償却率"/>
        <xdr:cNvSpPr txBox="1"/>
      </xdr:nvSpPr>
      <xdr:spPr>
        <a:xfrm>
          <a:off x="3582043" y="185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5" name="正方形/長方形 29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6" name="正方形/長方形 29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7" name="正方形/長方形 29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8" name="正方形/長方形 29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316,812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110</xdr:row>
      <xdr:rowOff>48277</xdr:rowOff>
    </xdr:from>
    <xdr:ext cx="595419" cy="259045"/>
    <xdr:sp macro="" textlink="">
      <xdr:nvSpPr>
        <xdr:cNvPr id="302" name="テキスト ボックス 301"/>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3" name="直線コネクタ 3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108</xdr:row>
      <xdr:rowOff>10177</xdr:rowOff>
    </xdr:from>
    <xdr:ext cx="595419" cy="259045"/>
    <xdr:sp macro="" textlink="">
      <xdr:nvSpPr>
        <xdr:cNvPr id="304" name="テキスト ボックス 303"/>
        <xdr:cNvSpPr txBox="1"/>
      </xdr:nvSpPr>
      <xdr:spPr>
        <a:xfrm>
          <a:off x="6008581" y="185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5" name="直線コネクタ 3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06" name="テキスト ボックス 30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7" name="直線コネクタ 3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08" name="テキスト ボックス 30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9" name="直線コネクタ 3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0" name="テキスト ボックス 30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1" name="直線コネクタ 3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2" name="テキスト ボックス 31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4" name="テキスト ボックス 31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55995</xdr:rowOff>
    </xdr:from>
    <xdr:to>
      <xdr:col>14</xdr:col>
      <xdr:colOff>79375</xdr:colOff>
      <xdr:row>107</xdr:row>
      <xdr:rowOff>157595</xdr:rowOff>
    </xdr:to>
    <xdr:sp macro="" textlink="">
      <xdr:nvSpPr>
        <xdr:cNvPr id="316" name="フローチャート : 判断 315"/>
        <xdr:cNvSpPr/>
      </xdr:nvSpPr>
      <xdr:spPr>
        <a:xfrm>
          <a:off x="9588500" y="1840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13036</xdr:rowOff>
    </xdr:from>
    <xdr:to>
      <xdr:col>14</xdr:col>
      <xdr:colOff>79375</xdr:colOff>
      <xdr:row>100</xdr:row>
      <xdr:rowOff>114636</xdr:rowOff>
    </xdr:to>
    <xdr:sp macro="" textlink="">
      <xdr:nvSpPr>
        <xdr:cNvPr id="322" name="円/楕円 321"/>
        <xdr:cNvSpPr/>
      </xdr:nvSpPr>
      <xdr:spPr>
        <a:xfrm>
          <a:off x="9588500" y="171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107</xdr:row>
      <xdr:rowOff>148722</xdr:rowOff>
    </xdr:from>
    <xdr:ext cx="599010" cy="259045"/>
    <xdr:sp macro="" textlink="">
      <xdr:nvSpPr>
        <xdr:cNvPr id="323" name="n_1aveValue【港湾・漁港】&#10;一人当たり有形固定資産（償却資産）額"/>
        <xdr:cNvSpPr txBox="1"/>
      </xdr:nvSpPr>
      <xdr:spPr>
        <a:xfrm>
          <a:off x="9327094" y="1849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131163</xdr:rowOff>
    </xdr:from>
    <xdr:ext cx="599010" cy="259045"/>
    <xdr:sp macro="" textlink="">
      <xdr:nvSpPr>
        <xdr:cNvPr id="324" name="n_1mainValue【港湾・漁港】&#10;一人当たり有形固定資産（償却資産）額"/>
        <xdr:cNvSpPr txBox="1"/>
      </xdr:nvSpPr>
      <xdr:spPr>
        <a:xfrm>
          <a:off x="9327094" y="169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2" name="正方形/長方形 33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0" name="正方形/長方形 33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41" name="正方形/長方形 3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2" name="正方形/長方形 3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3" name="正方形/長方形 3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4" name="正方形/長方形 3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5" name="正方形/長方形 3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6" name="正方形/長方形 3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7" name="正方形/長方形 3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48" name="正方形/長方形 3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9" name="テキスト ボックス 3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0" name="直線コネクタ 3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1" name="テキスト ボックス 35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2" name="直線コネクタ 3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3" name="テキスト ボックス 3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4" name="直線コネクタ 3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5" name="テキスト ボックス 3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56" name="直線コネクタ 3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57" name="テキスト ボックス 3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58" name="直線コネクタ 3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59" name="テキスト ボックス 3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0" name="直線コネクタ 3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1" name="テキスト ボックス 36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2" name="直線コネクタ 3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3" name="テキスト ボックス 3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60</xdr:row>
      <xdr:rowOff>45720</xdr:rowOff>
    </xdr:from>
    <xdr:to>
      <xdr:col>23</xdr:col>
      <xdr:colOff>516889</xdr:colOff>
      <xdr:row>63</xdr:row>
      <xdr:rowOff>45720</xdr:rowOff>
    </xdr:to>
    <xdr:cxnSp macro="">
      <xdr:nvCxnSpPr>
        <xdr:cNvPr id="365" name="直線コネクタ 364"/>
        <xdr:cNvCxnSpPr/>
      </xdr:nvCxnSpPr>
      <xdr:spPr>
        <a:xfrm flipV="1">
          <a:off x="16318864" y="10332720"/>
          <a:ext cx="0" cy="514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49547</xdr:rowOff>
    </xdr:from>
    <xdr:ext cx="405111" cy="259045"/>
    <xdr:sp macro="" textlink="">
      <xdr:nvSpPr>
        <xdr:cNvPr id="366" name="【学校施設】&#10;有形固定資産減価償却率最小値テキスト"/>
        <xdr:cNvSpPr txBox="1"/>
      </xdr:nvSpPr>
      <xdr:spPr>
        <a:xfrm>
          <a:off x="164084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63</xdr:row>
      <xdr:rowOff>45720</xdr:rowOff>
    </xdr:from>
    <xdr:to>
      <xdr:col>23</xdr:col>
      <xdr:colOff>606425</xdr:colOff>
      <xdr:row>63</xdr:row>
      <xdr:rowOff>45720</xdr:rowOff>
    </xdr:to>
    <xdr:cxnSp macro="">
      <xdr:nvCxnSpPr>
        <xdr:cNvPr id="367" name="直線コネクタ 366"/>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163847</xdr:rowOff>
    </xdr:from>
    <xdr:ext cx="405111" cy="259045"/>
    <xdr:sp macro="" textlink="">
      <xdr:nvSpPr>
        <xdr:cNvPr id="368" name="【学校施設】&#10;有形固定資産減価償却率最大値テキスト"/>
        <xdr:cNvSpPr txBox="1"/>
      </xdr:nvSpPr>
      <xdr:spPr>
        <a:xfrm>
          <a:off x="1640840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60</xdr:row>
      <xdr:rowOff>45720</xdr:rowOff>
    </xdr:from>
    <xdr:to>
      <xdr:col>23</xdr:col>
      <xdr:colOff>606425</xdr:colOff>
      <xdr:row>60</xdr:row>
      <xdr:rowOff>45720</xdr:rowOff>
    </xdr:to>
    <xdr:cxnSp macro="">
      <xdr:nvCxnSpPr>
        <xdr:cNvPr id="369" name="直線コネクタ 368"/>
        <xdr:cNvCxnSpPr/>
      </xdr:nvCxnSpPr>
      <xdr:spPr>
        <a:xfrm>
          <a:off x="16230600" y="1033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19067</xdr:rowOff>
    </xdr:from>
    <xdr:ext cx="405111" cy="259045"/>
    <xdr:sp macro="" textlink="">
      <xdr:nvSpPr>
        <xdr:cNvPr id="370" name="【学校施設】&#10;有形固定資産減価償却率平均値テキスト"/>
        <xdr:cNvSpPr txBox="1"/>
      </xdr:nvSpPr>
      <xdr:spPr>
        <a:xfrm>
          <a:off x="16408400" y="1047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40640</xdr:rowOff>
    </xdr:from>
    <xdr:to>
      <xdr:col>23</xdr:col>
      <xdr:colOff>568325</xdr:colOff>
      <xdr:row>61</xdr:row>
      <xdr:rowOff>142240</xdr:rowOff>
    </xdr:to>
    <xdr:sp macro="" textlink="">
      <xdr:nvSpPr>
        <xdr:cNvPr id="371" name="フローチャート : 判断 370"/>
        <xdr:cNvSpPr/>
      </xdr:nvSpPr>
      <xdr:spPr>
        <a:xfrm>
          <a:off x="16268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166370</xdr:rowOff>
    </xdr:from>
    <xdr:to>
      <xdr:col>22</xdr:col>
      <xdr:colOff>415925</xdr:colOff>
      <xdr:row>60</xdr:row>
      <xdr:rowOff>96520</xdr:rowOff>
    </xdr:to>
    <xdr:sp macro="" textlink="">
      <xdr:nvSpPr>
        <xdr:cNvPr id="372" name="フローチャート : 判断 371"/>
        <xdr:cNvSpPr/>
      </xdr:nvSpPr>
      <xdr:spPr>
        <a:xfrm>
          <a:off x="15430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3" name="テキスト ボックス 3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4" name="テキスト ボックス 3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5" name="テキスト ボックス 3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6" name="テキスト ボックス 3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7" name="テキスト ボックス 3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116840</xdr:rowOff>
    </xdr:from>
    <xdr:to>
      <xdr:col>22</xdr:col>
      <xdr:colOff>415925</xdr:colOff>
      <xdr:row>55</xdr:row>
      <xdr:rowOff>46990</xdr:rowOff>
    </xdr:to>
    <xdr:sp macro="" textlink="">
      <xdr:nvSpPr>
        <xdr:cNvPr id="378" name="円/楕円 377"/>
        <xdr:cNvSpPr/>
      </xdr:nvSpPr>
      <xdr:spPr>
        <a:xfrm>
          <a:off x="15430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87647</xdr:rowOff>
    </xdr:from>
    <xdr:ext cx="405111" cy="259045"/>
    <xdr:sp macro="" textlink="">
      <xdr:nvSpPr>
        <xdr:cNvPr id="379" name="n_1aveValue【学校施設】&#10;有形固定資産減価償却率"/>
        <xdr:cNvSpPr txBox="1"/>
      </xdr:nvSpPr>
      <xdr:spPr>
        <a:xfrm>
          <a:off x="15266043"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63517</xdr:rowOff>
    </xdr:from>
    <xdr:ext cx="405111" cy="259045"/>
    <xdr:sp macro="" textlink="">
      <xdr:nvSpPr>
        <xdr:cNvPr id="380" name="n_1mainValue【学校施設】&#10;有形固定資産減価償却率"/>
        <xdr:cNvSpPr txBox="1"/>
      </xdr:nvSpPr>
      <xdr:spPr>
        <a:xfrm>
          <a:off x="15266043"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1" name="テキスト ボックス 3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2" name="直線コネクタ 39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3" name="テキスト ボックス 39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4" name="直線コネクタ 39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5" name="テキスト ボックス 39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6" name="直線コネクタ 39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7" name="テキスト ボックス 39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8" name="直線コネクタ 39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9" name="テキスト ボックス 39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0" name="直線コネクタ 39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1" name="テキスト ボックス 40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2" name="直線コネクタ 4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3" name="テキスト ボックス 4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405" name="直線コネクタ 404"/>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406"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407" name="直線コネクタ 406"/>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408"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409" name="直線コネクタ 408"/>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25417</xdr:rowOff>
    </xdr:from>
    <xdr:ext cx="469744" cy="259045"/>
    <xdr:sp macro="" textlink="">
      <xdr:nvSpPr>
        <xdr:cNvPr id="410" name="【学校施設】&#10;一人当たり面積平均値テキスト"/>
        <xdr:cNvSpPr txBox="1"/>
      </xdr:nvSpPr>
      <xdr:spPr>
        <a:xfrm>
          <a:off x="222504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411" name="フローチャート : 判断 410"/>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412" name="フローチャート : 判断 411"/>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3" name="テキスト ボックス 4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4" name="テキスト ボックス 4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5" name="テキスト ボックス 4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6" name="テキスト ボックス 4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7" name="テキスト ボックス 4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55880</xdr:rowOff>
    </xdr:from>
    <xdr:to>
      <xdr:col>31</xdr:col>
      <xdr:colOff>85725</xdr:colOff>
      <xdr:row>60</xdr:row>
      <xdr:rowOff>157480</xdr:rowOff>
    </xdr:to>
    <xdr:sp macro="" textlink="">
      <xdr:nvSpPr>
        <xdr:cNvPr id="418" name="円/楕円 417"/>
        <xdr:cNvSpPr/>
      </xdr:nvSpPr>
      <xdr:spPr>
        <a:xfrm>
          <a:off x="2127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93997</xdr:rowOff>
    </xdr:from>
    <xdr:ext cx="469744" cy="259045"/>
    <xdr:sp macro="" textlink="">
      <xdr:nvSpPr>
        <xdr:cNvPr id="419" name="n_1aveValue【学校施設】&#10;一人当たり面積"/>
        <xdr:cNvSpPr txBox="1"/>
      </xdr:nvSpPr>
      <xdr:spPr>
        <a:xfrm>
          <a:off x="210757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2557</xdr:rowOff>
    </xdr:from>
    <xdr:ext cx="469744" cy="259045"/>
    <xdr:sp macro="" textlink="">
      <xdr:nvSpPr>
        <xdr:cNvPr id="420" name="n_1mainValue【学校施設】&#10;一人当たり面積"/>
        <xdr:cNvSpPr txBox="1"/>
      </xdr:nvSpPr>
      <xdr:spPr>
        <a:xfrm>
          <a:off x="210757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28" name="正方形/長方形 4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1" name="テキスト ボックス 43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2" name="直線コネクタ 4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3" name="テキスト ボックス 4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4" name="直線コネクタ 4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5" name="テキスト ボックス 4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36" name="直線コネクタ 4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37" name="テキスト ボックス 4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38" name="直線コネクタ 4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39" name="テキスト ボックス 4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41" name="テキスト ボックス 4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26670</xdr:rowOff>
    </xdr:from>
    <xdr:to>
      <xdr:col>23</xdr:col>
      <xdr:colOff>516889</xdr:colOff>
      <xdr:row>86</xdr:row>
      <xdr:rowOff>60961</xdr:rowOff>
    </xdr:to>
    <xdr:cxnSp macro="">
      <xdr:nvCxnSpPr>
        <xdr:cNvPr id="443" name="直線コネクタ 442"/>
        <xdr:cNvCxnSpPr/>
      </xdr:nvCxnSpPr>
      <xdr:spPr>
        <a:xfrm flipV="1">
          <a:off x="16318864" y="135712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44"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45" name="直線コネクタ 444"/>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144797</xdr:rowOff>
    </xdr:from>
    <xdr:ext cx="405111" cy="259045"/>
    <xdr:sp macro="" textlink="">
      <xdr:nvSpPr>
        <xdr:cNvPr id="446" name="【児童館】&#10;有形固定資産減価償却率最大値テキスト"/>
        <xdr:cNvSpPr txBox="1"/>
      </xdr:nvSpPr>
      <xdr:spPr>
        <a:xfrm>
          <a:off x="16408400"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26670</xdr:rowOff>
    </xdr:from>
    <xdr:to>
      <xdr:col>23</xdr:col>
      <xdr:colOff>606425</xdr:colOff>
      <xdr:row>79</xdr:row>
      <xdr:rowOff>26670</xdr:rowOff>
    </xdr:to>
    <xdr:cxnSp macro="">
      <xdr:nvCxnSpPr>
        <xdr:cNvPr id="447" name="直線コネクタ 446"/>
        <xdr:cNvCxnSpPr/>
      </xdr:nvCxnSpPr>
      <xdr:spPr>
        <a:xfrm>
          <a:off x="16230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93742</xdr:rowOff>
    </xdr:from>
    <xdr:ext cx="405111" cy="259045"/>
    <xdr:sp macro="" textlink="">
      <xdr:nvSpPr>
        <xdr:cNvPr id="448" name="【児童館】&#10;有形固定資産減価償却率平均値テキスト"/>
        <xdr:cNvSpPr txBox="1"/>
      </xdr:nvSpPr>
      <xdr:spPr>
        <a:xfrm>
          <a:off x="164084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115315</xdr:rowOff>
    </xdr:from>
    <xdr:to>
      <xdr:col>23</xdr:col>
      <xdr:colOff>568325</xdr:colOff>
      <xdr:row>81</xdr:row>
      <xdr:rowOff>45465</xdr:rowOff>
    </xdr:to>
    <xdr:sp macro="" textlink="">
      <xdr:nvSpPr>
        <xdr:cNvPr id="449" name="フローチャート : 判断 448"/>
        <xdr:cNvSpPr/>
      </xdr:nvSpPr>
      <xdr:spPr>
        <a:xfrm>
          <a:off x="16268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71882</xdr:rowOff>
    </xdr:from>
    <xdr:to>
      <xdr:col>22</xdr:col>
      <xdr:colOff>415925</xdr:colOff>
      <xdr:row>84</xdr:row>
      <xdr:rowOff>2032</xdr:rowOff>
    </xdr:to>
    <xdr:sp macro="" textlink="">
      <xdr:nvSpPr>
        <xdr:cNvPr id="450" name="フローチャート : 判断 449"/>
        <xdr:cNvSpPr/>
      </xdr:nvSpPr>
      <xdr:spPr>
        <a:xfrm>
          <a:off x="1543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131318</xdr:rowOff>
    </xdr:from>
    <xdr:to>
      <xdr:col>22</xdr:col>
      <xdr:colOff>415925</xdr:colOff>
      <xdr:row>86</xdr:row>
      <xdr:rowOff>61468</xdr:rowOff>
    </xdr:to>
    <xdr:sp macro="" textlink="">
      <xdr:nvSpPr>
        <xdr:cNvPr id="456" name="円/楕円 455"/>
        <xdr:cNvSpPr/>
      </xdr:nvSpPr>
      <xdr:spPr>
        <a:xfrm>
          <a:off x="1543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18559</xdr:rowOff>
    </xdr:from>
    <xdr:ext cx="405111" cy="259045"/>
    <xdr:sp macro="" textlink="">
      <xdr:nvSpPr>
        <xdr:cNvPr id="457" name="n_1aveValue【児童館】&#10;有形固定資産減価償却率"/>
        <xdr:cNvSpPr txBox="1"/>
      </xdr:nvSpPr>
      <xdr:spPr>
        <a:xfrm>
          <a:off x="15266043" y="14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52595</xdr:rowOff>
    </xdr:from>
    <xdr:ext cx="405111" cy="259045"/>
    <xdr:sp macro="" textlink="">
      <xdr:nvSpPr>
        <xdr:cNvPr id="458" name="n_1mainValue【児童館】&#10;有形固定資産減価償却率"/>
        <xdr:cNvSpPr txBox="1"/>
      </xdr:nvSpPr>
      <xdr:spPr>
        <a:xfrm>
          <a:off x="15266043" y="1479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69" name="直線コネクタ 46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0" name="テキスト ボックス 46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1" name="直線コネクタ 47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2" name="テキスト ボックス 47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3" name="直線コネクタ 47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4" name="テキスト ボックス 47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5" name="直線コネクタ 47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6" name="テキスト ボックス 47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7" name="直線コネクタ 47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8" name="テキスト ボックス 47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9" name="直線コネクタ 47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0" name="テキスト ボックス 47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8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484" name="直線コネクタ 483"/>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485"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486" name="直線コネクタ 485"/>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487"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488" name="直線コネクタ 487"/>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6548</xdr:rowOff>
    </xdr:from>
    <xdr:ext cx="469744" cy="259045"/>
    <xdr:sp macro="" textlink="">
      <xdr:nvSpPr>
        <xdr:cNvPr id="489" name="【児童館】&#10;一人当たり面積平均値テキスト"/>
        <xdr:cNvSpPr txBox="1"/>
      </xdr:nvSpPr>
      <xdr:spPr>
        <a:xfrm>
          <a:off x="22250400" y="1389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490" name="フローチャート : 判断 489"/>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491" name="フローチャート : 判断 49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2" name="テキスト ボックス 4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3" name="テキスト ボックス 4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4" name="テキスト ボックス 4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5" name="テキスト ボックス 4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6" name="テキスト ボックス 4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126093</xdr:rowOff>
    </xdr:from>
    <xdr:to>
      <xdr:col>31</xdr:col>
      <xdr:colOff>85725</xdr:colOff>
      <xdr:row>86</xdr:row>
      <xdr:rowOff>56243</xdr:rowOff>
    </xdr:to>
    <xdr:sp macro="" textlink="">
      <xdr:nvSpPr>
        <xdr:cNvPr id="497" name="円/楕円 496"/>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170741</xdr:rowOff>
    </xdr:from>
    <xdr:ext cx="469744" cy="259045"/>
    <xdr:sp macro="" textlink="">
      <xdr:nvSpPr>
        <xdr:cNvPr id="498" name="n_1aveValue【児童館】&#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47370</xdr:rowOff>
    </xdr:from>
    <xdr:ext cx="469744" cy="259045"/>
    <xdr:sp macro="" textlink="">
      <xdr:nvSpPr>
        <xdr:cNvPr id="499"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0" name="テキスト ボックス 50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8" name="テキスト ボックス 51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51054</xdr:rowOff>
    </xdr:from>
    <xdr:to>
      <xdr:col>23</xdr:col>
      <xdr:colOff>516889</xdr:colOff>
      <xdr:row>106</xdr:row>
      <xdr:rowOff>135637</xdr:rowOff>
    </xdr:to>
    <xdr:cxnSp macro="">
      <xdr:nvCxnSpPr>
        <xdr:cNvPr id="522" name="直線コネクタ 521"/>
        <xdr:cNvCxnSpPr/>
      </xdr:nvCxnSpPr>
      <xdr:spPr>
        <a:xfrm flipV="1">
          <a:off x="16318864" y="17196054"/>
          <a:ext cx="0" cy="1113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139464</xdr:rowOff>
    </xdr:from>
    <xdr:ext cx="405111" cy="259045"/>
    <xdr:sp macro="" textlink="">
      <xdr:nvSpPr>
        <xdr:cNvPr id="523" name="【公民館】&#10;有形固定資産減価償却率最小値テキスト"/>
        <xdr:cNvSpPr txBox="1"/>
      </xdr:nvSpPr>
      <xdr:spPr>
        <a:xfrm>
          <a:off x="164084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106</xdr:row>
      <xdr:rowOff>135637</xdr:rowOff>
    </xdr:from>
    <xdr:to>
      <xdr:col>23</xdr:col>
      <xdr:colOff>606425</xdr:colOff>
      <xdr:row>106</xdr:row>
      <xdr:rowOff>135637</xdr:rowOff>
    </xdr:to>
    <xdr:cxnSp macro="">
      <xdr:nvCxnSpPr>
        <xdr:cNvPr id="524" name="直線コネクタ 523"/>
        <xdr:cNvCxnSpPr/>
      </xdr:nvCxnSpPr>
      <xdr:spPr>
        <a:xfrm>
          <a:off x="16230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169181</xdr:rowOff>
    </xdr:from>
    <xdr:ext cx="405111" cy="259045"/>
    <xdr:sp macro="" textlink="">
      <xdr:nvSpPr>
        <xdr:cNvPr id="525" name="【公民館】&#10;有形固定資産減価償却率最大値テキスト"/>
        <xdr:cNvSpPr txBox="1"/>
      </xdr:nvSpPr>
      <xdr:spPr>
        <a:xfrm>
          <a:off x="16408400" y="1697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100</xdr:row>
      <xdr:rowOff>51054</xdr:rowOff>
    </xdr:from>
    <xdr:to>
      <xdr:col>23</xdr:col>
      <xdr:colOff>606425</xdr:colOff>
      <xdr:row>100</xdr:row>
      <xdr:rowOff>51054</xdr:rowOff>
    </xdr:to>
    <xdr:cxnSp macro="">
      <xdr:nvCxnSpPr>
        <xdr:cNvPr id="526" name="直線コネクタ 525"/>
        <xdr:cNvCxnSpPr/>
      </xdr:nvCxnSpPr>
      <xdr:spPr>
        <a:xfrm>
          <a:off x="16230600" y="1719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35831</xdr:rowOff>
    </xdr:from>
    <xdr:ext cx="405111" cy="259045"/>
    <xdr:sp macro="" textlink="">
      <xdr:nvSpPr>
        <xdr:cNvPr id="527" name="【公民館】&#10;有形固定資産減価償却率平均値テキスト"/>
        <xdr:cNvSpPr txBox="1"/>
      </xdr:nvSpPr>
      <xdr:spPr>
        <a:xfrm>
          <a:off x="16408400" y="1769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57404</xdr:rowOff>
    </xdr:from>
    <xdr:to>
      <xdr:col>23</xdr:col>
      <xdr:colOff>568325</xdr:colOff>
      <xdr:row>103</xdr:row>
      <xdr:rowOff>159004</xdr:rowOff>
    </xdr:to>
    <xdr:sp macro="" textlink="">
      <xdr:nvSpPr>
        <xdr:cNvPr id="528" name="フローチャート : 判断 527"/>
        <xdr:cNvSpPr/>
      </xdr:nvSpPr>
      <xdr:spPr>
        <a:xfrm>
          <a:off x="162687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7113</xdr:rowOff>
    </xdr:from>
    <xdr:to>
      <xdr:col>22</xdr:col>
      <xdr:colOff>415925</xdr:colOff>
      <xdr:row>103</xdr:row>
      <xdr:rowOff>108713</xdr:rowOff>
    </xdr:to>
    <xdr:sp macro="" textlink="">
      <xdr:nvSpPr>
        <xdr:cNvPr id="529" name="フローチャート : 判断 528"/>
        <xdr:cNvSpPr/>
      </xdr:nvSpPr>
      <xdr:spPr>
        <a:xfrm>
          <a:off x="15430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0" name="テキスト ボックス 5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1" name="テキスト ボックス 5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2" name="テキスト ボックス 5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3" name="テキスト ボックス 5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4" name="テキスト ボックス 5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80263</xdr:rowOff>
    </xdr:from>
    <xdr:to>
      <xdr:col>22</xdr:col>
      <xdr:colOff>415925</xdr:colOff>
      <xdr:row>100</xdr:row>
      <xdr:rowOff>10413</xdr:rowOff>
    </xdr:to>
    <xdr:sp macro="" textlink="">
      <xdr:nvSpPr>
        <xdr:cNvPr id="535" name="円/楕円 534"/>
        <xdr:cNvSpPr/>
      </xdr:nvSpPr>
      <xdr:spPr>
        <a:xfrm>
          <a:off x="15430500" y="170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99840</xdr:rowOff>
    </xdr:from>
    <xdr:ext cx="405111" cy="259045"/>
    <xdr:sp macro="" textlink="">
      <xdr:nvSpPr>
        <xdr:cNvPr id="536" name="n_1aveValue【公民館】&#10;有形固定資産減価償却率"/>
        <xdr:cNvSpPr txBox="1"/>
      </xdr:nvSpPr>
      <xdr:spPr>
        <a:xfrm>
          <a:off x="15266043"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26940</xdr:rowOff>
    </xdr:from>
    <xdr:ext cx="405111" cy="259045"/>
    <xdr:sp macro="" textlink="">
      <xdr:nvSpPr>
        <xdr:cNvPr id="537" name="n_1mainValue【公民館】&#10;有形固定資産減価償却率"/>
        <xdr:cNvSpPr txBox="1"/>
      </xdr:nvSpPr>
      <xdr:spPr>
        <a:xfrm>
          <a:off x="15266043" y="1682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8" name="正方形/長方形 5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9" name="正方形/長方形 5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0" name="正方形/長方形 5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1" name="正方形/長方形 5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2" name="正方形/長方形 5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3" name="正方形/長方形 5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4" name="正方形/長方形 5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5" name="正方形/長方形 5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6" name="テキスト ボックス 5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7" name="直線コネクタ 5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8" name="テキスト ボックス 5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49" name="直線コネクタ 5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0" name="テキスト ボックス 5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1" name="直線コネクタ 5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2" name="テキスト ボックス 5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3" name="直線コネクタ 5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4" name="テキスト ボックス 5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5" name="直線コネクタ 5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6" name="テキスト ボックス 5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7" name="直線コネクタ 5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8" name="テキスト ボックス 5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59" name="直線コネクタ 5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0" name="テキスト ボックス 5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133350</xdr:rowOff>
    </xdr:from>
    <xdr:to>
      <xdr:col>32</xdr:col>
      <xdr:colOff>186689</xdr:colOff>
      <xdr:row>108</xdr:row>
      <xdr:rowOff>89263</xdr:rowOff>
    </xdr:to>
    <xdr:cxnSp macro="">
      <xdr:nvCxnSpPr>
        <xdr:cNvPr id="564" name="直線コネクタ 563"/>
        <xdr:cNvCxnSpPr/>
      </xdr:nvCxnSpPr>
      <xdr:spPr>
        <a:xfrm flipV="1">
          <a:off x="22160864" y="171069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93090</xdr:rowOff>
    </xdr:from>
    <xdr:ext cx="469744" cy="259045"/>
    <xdr:sp macro="" textlink="">
      <xdr:nvSpPr>
        <xdr:cNvPr id="565" name="【公民館】&#10;一人当たり面積最小値テキスト"/>
        <xdr:cNvSpPr txBox="1"/>
      </xdr:nvSpPr>
      <xdr:spPr>
        <a:xfrm>
          <a:off x="22250400"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108</xdr:row>
      <xdr:rowOff>89263</xdr:rowOff>
    </xdr:from>
    <xdr:to>
      <xdr:col>32</xdr:col>
      <xdr:colOff>276225</xdr:colOff>
      <xdr:row>108</xdr:row>
      <xdr:rowOff>89263</xdr:rowOff>
    </xdr:to>
    <xdr:cxnSp macro="">
      <xdr:nvCxnSpPr>
        <xdr:cNvPr id="566" name="直線コネクタ 565"/>
        <xdr:cNvCxnSpPr/>
      </xdr:nvCxnSpPr>
      <xdr:spPr>
        <a:xfrm>
          <a:off x="22072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80027</xdr:rowOff>
    </xdr:from>
    <xdr:ext cx="469744" cy="259045"/>
    <xdr:sp macro="" textlink="">
      <xdr:nvSpPr>
        <xdr:cNvPr id="567" name="【公民館】&#10;一人当たり面積最大値テキスト"/>
        <xdr:cNvSpPr txBox="1"/>
      </xdr:nvSpPr>
      <xdr:spPr>
        <a:xfrm>
          <a:off x="222504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99</xdr:row>
      <xdr:rowOff>133350</xdr:rowOff>
    </xdr:from>
    <xdr:to>
      <xdr:col>32</xdr:col>
      <xdr:colOff>276225</xdr:colOff>
      <xdr:row>99</xdr:row>
      <xdr:rowOff>133350</xdr:rowOff>
    </xdr:to>
    <xdr:cxnSp macro="">
      <xdr:nvCxnSpPr>
        <xdr:cNvPr id="568" name="直線コネクタ 567"/>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121393</xdr:rowOff>
    </xdr:from>
    <xdr:ext cx="469744" cy="259045"/>
    <xdr:sp macro="" textlink="">
      <xdr:nvSpPr>
        <xdr:cNvPr id="569" name="【公民館】&#10;一人当たり面積平均値テキスト"/>
        <xdr:cNvSpPr txBox="1"/>
      </xdr:nvSpPr>
      <xdr:spPr>
        <a:xfrm>
          <a:off x="222504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142966</xdr:rowOff>
    </xdr:from>
    <xdr:to>
      <xdr:col>32</xdr:col>
      <xdr:colOff>238125</xdr:colOff>
      <xdr:row>105</xdr:row>
      <xdr:rowOff>73116</xdr:rowOff>
    </xdr:to>
    <xdr:sp macro="" textlink="">
      <xdr:nvSpPr>
        <xdr:cNvPr id="570" name="フローチャート : 判断 569"/>
        <xdr:cNvSpPr/>
      </xdr:nvSpPr>
      <xdr:spPr>
        <a:xfrm>
          <a:off x="22110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100512</xdr:rowOff>
    </xdr:from>
    <xdr:to>
      <xdr:col>31</xdr:col>
      <xdr:colOff>85725</xdr:colOff>
      <xdr:row>107</xdr:row>
      <xdr:rowOff>30662</xdr:rowOff>
    </xdr:to>
    <xdr:sp macro="" textlink="">
      <xdr:nvSpPr>
        <xdr:cNvPr id="571" name="フローチャート : 判断 570"/>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147864</xdr:rowOff>
    </xdr:from>
    <xdr:to>
      <xdr:col>31</xdr:col>
      <xdr:colOff>85725</xdr:colOff>
      <xdr:row>108</xdr:row>
      <xdr:rowOff>78014</xdr:rowOff>
    </xdr:to>
    <xdr:sp macro="" textlink="">
      <xdr:nvSpPr>
        <xdr:cNvPr id="577" name="円/楕円 576"/>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47189</xdr:rowOff>
    </xdr:from>
    <xdr:ext cx="469744" cy="259045"/>
    <xdr:sp macro="" textlink="">
      <xdr:nvSpPr>
        <xdr:cNvPr id="578"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69141</xdr:rowOff>
    </xdr:from>
    <xdr:ext cx="469744" cy="259045"/>
    <xdr:sp macro="" textlink="">
      <xdr:nvSpPr>
        <xdr:cNvPr id="579" name="n_1mainValue【公民館】&#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類似団体と比較した場合、学校施設、公営住宅、公民館については有形固定資産減価償却率が高くなっており、道路、橋りょう・トンネル、児童館、港湾・漁港については低くなっている。</a:t>
          </a:r>
          <a:endParaRPr kumimoji="1" lang="en-US" altLang="ja-JP" sz="1300">
            <a:latin typeface="ＭＳ Ｐゴシック"/>
          </a:endParaRPr>
        </a:p>
        <a:p>
          <a:r>
            <a:rPr kumimoji="1" lang="ja-JP" altLang="en-US" sz="1300">
              <a:latin typeface="ＭＳ Ｐゴシック"/>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114952</xdr:rowOff>
    </xdr:from>
    <xdr:ext cx="405111" cy="259045"/>
    <xdr:sp macro="" textlink="">
      <xdr:nvSpPr>
        <xdr:cNvPr id="64" name="n_1aveValue【図書館】&#10;有形固定資産減価償却率"/>
        <xdr:cNvSpPr txBox="1"/>
      </xdr:nvSpPr>
      <xdr:spPr>
        <a:xfrm>
          <a:off x="3582043"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170180</xdr:rowOff>
    </xdr:from>
    <xdr:to>
      <xdr:col>5</xdr:col>
      <xdr:colOff>409575</xdr:colOff>
      <xdr:row>39</xdr:row>
      <xdr:rowOff>100330</xdr:rowOff>
    </xdr:to>
    <xdr:sp macro="" textlink="">
      <xdr:nvSpPr>
        <xdr:cNvPr id="70" name="円/楕円 69"/>
        <xdr:cNvSpPr/>
      </xdr:nvSpPr>
      <xdr:spPr>
        <a:xfrm>
          <a:off x="3746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91457</xdr:rowOff>
    </xdr:from>
    <xdr:ext cx="405111" cy="259045"/>
    <xdr:sp macro="" textlink="">
      <xdr:nvSpPr>
        <xdr:cNvPr id="71" name="n_1mainValue【図書館】&#10;有形固定資産減価償却率"/>
        <xdr:cNvSpPr txBox="1"/>
      </xdr:nvSpPr>
      <xdr:spPr>
        <a:xfrm>
          <a:off x="3582043"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125186</xdr:rowOff>
    </xdr:from>
    <xdr:to>
      <xdr:col>15</xdr:col>
      <xdr:colOff>180340</xdr:colOff>
      <xdr:row>39</xdr:row>
      <xdr:rowOff>149678</xdr:rowOff>
    </xdr:to>
    <xdr:cxnSp macro="">
      <xdr:nvCxnSpPr>
        <xdr:cNvPr id="98" name="直線コネクタ 97"/>
        <xdr:cNvCxnSpPr/>
      </xdr:nvCxnSpPr>
      <xdr:spPr>
        <a:xfrm flipV="1">
          <a:off x="10476865" y="5954486"/>
          <a:ext cx="0" cy="881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153505</xdr:rowOff>
    </xdr:from>
    <xdr:ext cx="469744" cy="259045"/>
    <xdr:sp macro="" textlink="">
      <xdr:nvSpPr>
        <xdr:cNvPr id="99" name="【図書館】&#10;一人当たり面積最小値テキスト"/>
        <xdr:cNvSpPr txBox="1"/>
      </xdr:nvSpPr>
      <xdr:spPr>
        <a:xfrm>
          <a:off x="10566400"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39</xdr:row>
      <xdr:rowOff>149678</xdr:rowOff>
    </xdr:from>
    <xdr:to>
      <xdr:col>15</xdr:col>
      <xdr:colOff>269875</xdr:colOff>
      <xdr:row>39</xdr:row>
      <xdr:rowOff>149678</xdr:rowOff>
    </xdr:to>
    <xdr:cxnSp macro="">
      <xdr:nvCxnSpPr>
        <xdr:cNvPr id="100" name="直線コネクタ 99"/>
        <xdr:cNvCxnSpPr/>
      </xdr:nvCxnSpPr>
      <xdr:spPr>
        <a:xfrm>
          <a:off x="10388600" y="683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71863</xdr:rowOff>
    </xdr:from>
    <xdr:ext cx="469744" cy="259045"/>
    <xdr:sp macro="" textlink="">
      <xdr:nvSpPr>
        <xdr:cNvPr id="101" name="【図書館】&#10;一人当たり面積最大値テキスト"/>
        <xdr:cNvSpPr txBox="1"/>
      </xdr:nvSpPr>
      <xdr:spPr>
        <a:xfrm>
          <a:off x="10566400" y="572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34</xdr:row>
      <xdr:rowOff>125186</xdr:rowOff>
    </xdr:from>
    <xdr:to>
      <xdr:col>15</xdr:col>
      <xdr:colOff>269875</xdr:colOff>
      <xdr:row>34</xdr:row>
      <xdr:rowOff>125186</xdr:rowOff>
    </xdr:to>
    <xdr:cxnSp macro="">
      <xdr:nvCxnSpPr>
        <xdr:cNvPr id="102" name="直線コネクタ 101"/>
        <xdr:cNvCxnSpPr/>
      </xdr:nvCxnSpPr>
      <xdr:spPr>
        <a:xfrm>
          <a:off x="10388600" y="595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101799</xdr:rowOff>
    </xdr:from>
    <xdr:ext cx="469744" cy="259045"/>
    <xdr:sp macro="" textlink="">
      <xdr:nvSpPr>
        <xdr:cNvPr id="103" name="【図書館】&#10;一人当たり面積平均値テキスト"/>
        <xdr:cNvSpPr txBox="1"/>
      </xdr:nvSpPr>
      <xdr:spPr>
        <a:xfrm>
          <a:off x="10566400" y="627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123372</xdr:rowOff>
    </xdr:from>
    <xdr:to>
      <xdr:col>15</xdr:col>
      <xdr:colOff>231775</xdr:colOff>
      <xdr:row>37</xdr:row>
      <xdr:rowOff>53522</xdr:rowOff>
    </xdr:to>
    <xdr:sp macro="" textlink="">
      <xdr:nvSpPr>
        <xdr:cNvPr id="104" name="フローチャート : 判断 103"/>
        <xdr:cNvSpPr/>
      </xdr:nvSpPr>
      <xdr:spPr>
        <a:xfrm>
          <a:off x="10426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82550</xdr:rowOff>
    </xdr:from>
    <xdr:to>
      <xdr:col>14</xdr:col>
      <xdr:colOff>79375</xdr:colOff>
      <xdr:row>34</xdr:row>
      <xdr:rowOff>12700</xdr:rowOff>
    </xdr:to>
    <xdr:sp macro="" textlink="">
      <xdr:nvSpPr>
        <xdr:cNvPr id="105" name="フローチャート : 判断 104"/>
        <xdr:cNvSpPr/>
      </xdr:nvSpPr>
      <xdr:spPr>
        <a:xfrm>
          <a:off x="9588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29227</xdr:rowOff>
    </xdr:from>
    <xdr:ext cx="469744" cy="259045"/>
    <xdr:sp macro="" textlink="">
      <xdr:nvSpPr>
        <xdr:cNvPr id="106" name="n_1ave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9072</xdr:rowOff>
    </xdr:from>
    <xdr:to>
      <xdr:col>14</xdr:col>
      <xdr:colOff>79375</xdr:colOff>
      <xdr:row>42</xdr:row>
      <xdr:rowOff>110672</xdr:rowOff>
    </xdr:to>
    <xdr:sp macro="" textlink="">
      <xdr:nvSpPr>
        <xdr:cNvPr id="112" name="円/楕円 111"/>
        <xdr:cNvSpPr/>
      </xdr:nvSpPr>
      <xdr:spPr>
        <a:xfrm>
          <a:off x="9588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101799</xdr:rowOff>
    </xdr:from>
    <xdr:ext cx="469744" cy="259045"/>
    <xdr:sp macro="" textlink="">
      <xdr:nvSpPr>
        <xdr:cNvPr id="113" name="n_1mainValue【図書館】&#10;一人当たり面積"/>
        <xdr:cNvSpPr txBox="1"/>
      </xdr:nvSpPr>
      <xdr:spPr>
        <a:xfrm>
          <a:off x="9391727" y="73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96338</xdr:rowOff>
    </xdr:from>
    <xdr:to>
      <xdr:col>6</xdr:col>
      <xdr:colOff>510540</xdr:colOff>
      <xdr:row>63</xdr:row>
      <xdr:rowOff>60416</xdr:rowOff>
    </xdr:to>
    <xdr:cxnSp macro="">
      <xdr:nvCxnSpPr>
        <xdr:cNvPr id="140" name="直線コネクタ 139"/>
        <xdr:cNvCxnSpPr/>
      </xdr:nvCxnSpPr>
      <xdr:spPr>
        <a:xfrm flipV="1">
          <a:off x="4634865" y="9868988"/>
          <a:ext cx="0" cy="99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64243</xdr:rowOff>
    </xdr:from>
    <xdr:ext cx="405111" cy="259045"/>
    <xdr:sp macro="" textlink="">
      <xdr:nvSpPr>
        <xdr:cNvPr id="141" name="【体育館・プール】&#10;有形固定資産減価償却率最小値テキスト"/>
        <xdr:cNvSpPr txBox="1"/>
      </xdr:nvSpPr>
      <xdr:spPr>
        <a:xfrm>
          <a:off x="4724400" y="1086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63</xdr:row>
      <xdr:rowOff>60416</xdr:rowOff>
    </xdr:from>
    <xdr:to>
      <xdr:col>6</xdr:col>
      <xdr:colOff>600075</xdr:colOff>
      <xdr:row>63</xdr:row>
      <xdr:rowOff>60416</xdr:rowOff>
    </xdr:to>
    <xdr:cxnSp macro="">
      <xdr:nvCxnSpPr>
        <xdr:cNvPr id="142" name="直線コネクタ 141"/>
        <xdr:cNvCxnSpPr/>
      </xdr:nvCxnSpPr>
      <xdr:spPr>
        <a:xfrm>
          <a:off x="4546600" y="1086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43015</xdr:rowOff>
    </xdr:from>
    <xdr:ext cx="405111" cy="259045"/>
    <xdr:sp macro="" textlink="">
      <xdr:nvSpPr>
        <xdr:cNvPr id="143" name="【体育館・プール】&#10;有形固定資産減価償却率最大値テキスト"/>
        <xdr:cNvSpPr txBox="1"/>
      </xdr:nvSpPr>
      <xdr:spPr>
        <a:xfrm>
          <a:off x="4724400" y="964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57</xdr:row>
      <xdr:rowOff>96338</xdr:rowOff>
    </xdr:from>
    <xdr:to>
      <xdr:col>6</xdr:col>
      <xdr:colOff>600075</xdr:colOff>
      <xdr:row>57</xdr:row>
      <xdr:rowOff>96338</xdr:rowOff>
    </xdr:to>
    <xdr:cxnSp macro="">
      <xdr:nvCxnSpPr>
        <xdr:cNvPr id="144" name="直線コネクタ 143"/>
        <xdr:cNvCxnSpPr/>
      </xdr:nvCxnSpPr>
      <xdr:spPr>
        <a:xfrm>
          <a:off x="4546600" y="986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5"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6" name="フローチャート : 判断 14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55</xdr:row>
      <xdr:rowOff>166370</xdr:rowOff>
    </xdr:from>
    <xdr:to>
      <xdr:col>5</xdr:col>
      <xdr:colOff>409575</xdr:colOff>
      <xdr:row>56</xdr:row>
      <xdr:rowOff>96520</xdr:rowOff>
    </xdr:to>
    <xdr:sp macro="" textlink="">
      <xdr:nvSpPr>
        <xdr:cNvPr id="147" name="フローチャート : 判断 146"/>
        <xdr:cNvSpPr/>
      </xdr:nvSpPr>
      <xdr:spPr>
        <a:xfrm>
          <a:off x="3746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113047</xdr:rowOff>
    </xdr:from>
    <xdr:ext cx="405111" cy="259045"/>
    <xdr:sp macro="" textlink="">
      <xdr:nvSpPr>
        <xdr:cNvPr id="148" name="n_1aveValue【体育館・プール】&#10;有形固定資産減価償却率"/>
        <xdr:cNvSpPr txBox="1"/>
      </xdr:nvSpPr>
      <xdr:spPr>
        <a:xfrm>
          <a:off x="3582043"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60234</xdr:rowOff>
    </xdr:from>
    <xdr:to>
      <xdr:col>5</xdr:col>
      <xdr:colOff>409575</xdr:colOff>
      <xdr:row>56</xdr:row>
      <xdr:rowOff>161834</xdr:rowOff>
    </xdr:to>
    <xdr:sp macro="" textlink="">
      <xdr:nvSpPr>
        <xdr:cNvPr id="154" name="円/楕円 153"/>
        <xdr:cNvSpPr/>
      </xdr:nvSpPr>
      <xdr:spPr>
        <a:xfrm>
          <a:off x="3746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152961</xdr:rowOff>
    </xdr:from>
    <xdr:ext cx="405111" cy="259045"/>
    <xdr:sp macro="" textlink="">
      <xdr:nvSpPr>
        <xdr:cNvPr id="155" name="n_1mainValue【体育館・プール】&#10;有形固定資産減価償却率"/>
        <xdr:cNvSpPr txBox="1"/>
      </xdr:nvSpPr>
      <xdr:spPr>
        <a:xfrm>
          <a:off x="3582043" y="975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6" name="テキスト ボックス 16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141732</xdr:rowOff>
    </xdr:from>
    <xdr:to>
      <xdr:col>15</xdr:col>
      <xdr:colOff>180340</xdr:colOff>
      <xdr:row>63</xdr:row>
      <xdr:rowOff>75438</xdr:rowOff>
    </xdr:to>
    <xdr:cxnSp macro="">
      <xdr:nvCxnSpPr>
        <xdr:cNvPr id="178" name="直線コネクタ 177"/>
        <xdr:cNvCxnSpPr/>
      </xdr:nvCxnSpPr>
      <xdr:spPr>
        <a:xfrm flipV="1">
          <a:off x="10476865" y="97429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79265</xdr:rowOff>
    </xdr:from>
    <xdr:ext cx="469744" cy="259045"/>
    <xdr:sp macro="" textlink="">
      <xdr:nvSpPr>
        <xdr:cNvPr id="179" name="【体育館・プール】&#10;一人当たり面積最小値テキスト"/>
        <xdr:cNvSpPr txBox="1"/>
      </xdr:nvSpPr>
      <xdr:spPr>
        <a:xfrm>
          <a:off x="105664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63</xdr:row>
      <xdr:rowOff>75438</xdr:rowOff>
    </xdr:from>
    <xdr:to>
      <xdr:col>15</xdr:col>
      <xdr:colOff>269875</xdr:colOff>
      <xdr:row>63</xdr:row>
      <xdr:rowOff>75438</xdr:rowOff>
    </xdr:to>
    <xdr:cxnSp macro="">
      <xdr:nvCxnSpPr>
        <xdr:cNvPr id="180" name="直線コネクタ 179"/>
        <xdr:cNvCxnSpPr/>
      </xdr:nvCxnSpPr>
      <xdr:spPr>
        <a:xfrm>
          <a:off x="10388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88409</xdr:rowOff>
    </xdr:from>
    <xdr:ext cx="469744" cy="259045"/>
    <xdr:sp macro="" textlink="">
      <xdr:nvSpPr>
        <xdr:cNvPr id="181" name="【体育館・プール】&#10;一人当たり面積最大値テキスト"/>
        <xdr:cNvSpPr txBox="1"/>
      </xdr:nvSpPr>
      <xdr:spPr>
        <a:xfrm>
          <a:off x="105664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141732</xdr:rowOff>
    </xdr:from>
    <xdr:to>
      <xdr:col>15</xdr:col>
      <xdr:colOff>269875</xdr:colOff>
      <xdr:row>56</xdr:row>
      <xdr:rowOff>141732</xdr:rowOff>
    </xdr:to>
    <xdr:cxnSp macro="">
      <xdr:nvCxnSpPr>
        <xdr:cNvPr id="182" name="直線コネクタ 181"/>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39641</xdr:rowOff>
    </xdr:from>
    <xdr:ext cx="469744" cy="259045"/>
    <xdr:sp macro="" textlink="">
      <xdr:nvSpPr>
        <xdr:cNvPr id="183" name="【体育館・プール】&#10;一人当たり面積平均値テキスト"/>
        <xdr:cNvSpPr txBox="1"/>
      </xdr:nvSpPr>
      <xdr:spPr>
        <a:xfrm>
          <a:off x="10566400" y="1015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61214</xdr:rowOff>
    </xdr:from>
    <xdr:to>
      <xdr:col>15</xdr:col>
      <xdr:colOff>231775</xdr:colOff>
      <xdr:row>59</xdr:row>
      <xdr:rowOff>162814</xdr:rowOff>
    </xdr:to>
    <xdr:sp macro="" textlink="">
      <xdr:nvSpPr>
        <xdr:cNvPr id="184" name="フローチャート : 判断 183"/>
        <xdr:cNvSpPr/>
      </xdr:nvSpPr>
      <xdr:spPr>
        <a:xfrm>
          <a:off x="104267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70358</xdr:rowOff>
    </xdr:from>
    <xdr:to>
      <xdr:col>14</xdr:col>
      <xdr:colOff>79375</xdr:colOff>
      <xdr:row>60</xdr:row>
      <xdr:rowOff>508</xdr:rowOff>
    </xdr:to>
    <xdr:sp macro="" textlink="">
      <xdr:nvSpPr>
        <xdr:cNvPr id="185" name="フローチャート : 判断 184"/>
        <xdr:cNvSpPr/>
      </xdr:nvSpPr>
      <xdr:spPr>
        <a:xfrm>
          <a:off x="958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163085</xdr:rowOff>
    </xdr:from>
    <xdr:ext cx="469744" cy="259045"/>
    <xdr:sp macro="" textlink="">
      <xdr:nvSpPr>
        <xdr:cNvPr id="186" name="n_1aveValue【体育館・プール】&#10;一人当たり面積"/>
        <xdr:cNvSpPr txBox="1"/>
      </xdr:nvSpPr>
      <xdr:spPr>
        <a:xfrm>
          <a:off x="9391727" y="102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45212</xdr:rowOff>
    </xdr:from>
    <xdr:to>
      <xdr:col>14</xdr:col>
      <xdr:colOff>79375</xdr:colOff>
      <xdr:row>58</xdr:row>
      <xdr:rowOff>146812</xdr:rowOff>
    </xdr:to>
    <xdr:sp macro="" textlink="">
      <xdr:nvSpPr>
        <xdr:cNvPr id="192" name="円/楕円 191"/>
        <xdr:cNvSpPr/>
      </xdr:nvSpPr>
      <xdr:spPr>
        <a:xfrm>
          <a:off x="9588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163339</xdr:rowOff>
    </xdr:from>
    <xdr:ext cx="469744" cy="259045"/>
    <xdr:sp macro="" textlink="">
      <xdr:nvSpPr>
        <xdr:cNvPr id="193" name="n_1mainValue【体育館・プール】&#10;一人当たり面積"/>
        <xdr:cNvSpPr txBox="1"/>
      </xdr:nvSpPr>
      <xdr:spPr>
        <a:xfrm>
          <a:off x="9391727"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129539</xdr:rowOff>
    </xdr:from>
    <xdr:to>
      <xdr:col>6</xdr:col>
      <xdr:colOff>510540</xdr:colOff>
      <xdr:row>86</xdr:row>
      <xdr:rowOff>38100</xdr:rowOff>
    </xdr:to>
    <xdr:cxnSp macro="">
      <xdr:nvCxnSpPr>
        <xdr:cNvPr id="216" name="直線コネクタ 215"/>
        <xdr:cNvCxnSpPr/>
      </xdr:nvCxnSpPr>
      <xdr:spPr>
        <a:xfrm flipV="1">
          <a:off x="4634865"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7"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8" name="直線コネクタ 21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76216</xdr:rowOff>
    </xdr:from>
    <xdr:ext cx="405111" cy="259045"/>
    <xdr:sp macro="" textlink="">
      <xdr:nvSpPr>
        <xdr:cNvPr id="219" name="【福祉施設】&#10;有形固定資産減価償却率最大値テキスト"/>
        <xdr:cNvSpPr txBox="1"/>
      </xdr:nvSpPr>
      <xdr:spPr>
        <a:xfrm>
          <a:off x="4724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78</xdr:row>
      <xdr:rowOff>129539</xdr:rowOff>
    </xdr:from>
    <xdr:to>
      <xdr:col>6</xdr:col>
      <xdr:colOff>600075</xdr:colOff>
      <xdr:row>78</xdr:row>
      <xdr:rowOff>129539</xdr:rowOff>
    </xdr:to>
    <xdr:cxnSp macro="">
      <xdr:nvCxnSpPr>
        <xdr:cNvPr id="220" name="直線コネクタ 219"/>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125747</xdr:rowOff>
    </xdr:from>
    <xdr:ext cx="405111" cy="259045"/>
    <xdr:sp macro="" textlink="">
      <xdr:nvSpPr>
        <xdr:cNvPr id="221" name="【福祉施設】&#10;有形固定資産減価償却率平均値テキスト"/>
        <xdr:cNvSpPr txBox="1"/>
      </xdr:nvSpPr>
      <xdr:spPr>
        <a:xfrm>
          <a:off x="4724400"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222" name="フローチャート : 判断 221"/>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10161</xdr:rowOff>
    </xdr:from>
    <xdr:to>
      <xdr:col>5</xdr:col>
      <xdr:colOff>409575</xdr:colOff>
      <xdr:row>84</xdr:row>
      <xdr:rowOff>111761</xdr:rowOff>
    </xdr:to>
    <xdr:sp macro="" textlink="">
      <xdr:nvSpPr>
        <xdr:cNvPr id="223" name="フローチャート : 判断 222"/>
        <xdr:cNvSpPr/>
      </xdr:nvSpPr>
      <xdr:spPr>
        <a:xfrm>
          <a:off x="3746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128288</xdr:rowOff>
    </xdr:from>
    <xdr:ext cx="405111" cy="259045"/>
    <xdr:sp macro="" textlink="">
      <xdr:nvSpPr>
        <xdr:cNvPr id="224" name="n_1aveValue【福祉施設】&#10;有形固定資産減価償却率"/>
        <xdr:cNvSpPr txBox="1"/>
      </xdr:nvSpPr>
      <xdr:spPr>
        <a:xfrm>
          <a:off x="3582043"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33020</xdr:rowOff>
    </xdr:from>
    <xdr:to>
      <xdr:col>5</xdr:col>
      <xdr:colOff>409575</xdr:colOff>
      <xdr:row>86</xdr:row>
      <xdr:rowOff>134620</xdr:rowOff>
    </xdr:to>
    <xdr:sp macro="" textlink="">
      <xdr:nvSpPr>
        <xdr:cNvPr id="230" name="円/楕円 229"/>
        <xdr:cNvSpPr/>
      </xdr:nvSpPr>
      <xdr:spPr>
        <a:xfrm>
          <a:off x="3746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125747</xdr:rowOff>
    </xdr:from>
    <xdr:ext cx="405111" cy="259045"/>
    <xdr:sp macro="" textlink="">
      <xdr:nvSpPr>
        <xdr:cNvPr id="231" name="n_1mainValue【福祉施設】&#10;有形固定資産減価償却率"/>
        <xdr:cNvSpPr txBox="1"/>
      </xdr:nvSpPr>
      <xdr:spPr>
        <a:xfrm>
          <a:off x="3582043"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2" name="テキスト ボックス 24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6350</xdr:rowOff>
    </xdr:from>
    <xdr:to>
      <xdr:col>15</xdr:col>
      <xdr:colOff>180340</xdr:colOff>
      <xdr:row>87</xdr:row>
      <xdr:rowOff>19050</xdr:rowOff>
    </xdr:to>
    <xdr:cxnSp macro="">
      <xdr:nvCxnSpPr>
        <xdr:cNvPr id="256" name="直線コネクタ 255"/>
        <xdr:cNvCxnSpPr/>
      </xdr:nvCxnSpPr>
      <xdr:spPr>
        <a:xfrm flipV="1">
          <a:off x="10476865" y="135509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57"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58" name="直線コネクタ 257"/>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124477</xdr:rowOff>
    </xdr:from>
    <xdr:ext cx="469744" cy="259045"/>
    <xdr:sp macro="" textlink="">
      <xdr:nvSpPr>
        <xdr:cNvPr id="259" name="【福祉施設】&#10;一人当たり面積最大値テキスト"/>
        <xdr:cNvSpPr txBox="1"/>
      </xdr:nvSpPr>
      <xdr:spPr>
        <a:xfrm>
          <a:off x="10566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79</xdr:row>
      <xdr:rowOff>6350</xdr:rowOff>
    </xdr:from>
    <xdr:to>
      <xdr:col>15</xdr:col>
      <xdr:colOff>269875</xdr:colOff>
      <xdr:row>79</xdr:row>
      <xdr:rowOff>6350</xdr:rowOff>
    </xdr:to>
    <xdr:cxnSp macro="">
      <xdr:nvCxnSpPr>
        <xdr:cNvPr id="260" name="直線コネクタ 259"/>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22877</xdr:rowOff>
    </xdr:from>
    <xdr:ext cx="469744" cy="259045"/>
    <xdr:sp macro="" textlink="">
      <xdr:nvSpPr>
        <xdr:cNvPr id="261" name="【福祉施設】&#10;一人当たり面積平均値テキスト"/>
        <xdr:cNvSpPr txBox="1"/>
      </xdr:nvSpPr>
      <xdr:spPr>
        <a:xfrm>
          <a:off x="10566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62" name="フローチャート : 判断 261"/>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107950</xdr:rowOff>
    </xdr:from>
    <xdr:to>
      <xdr:col>14</xdr:col>
      <xdr:colOff>79375</xdr:colOff>
      <xdr:row>78</xdr:row>
      <xdr:rowOff>38100</xdr:rowOff>
    </xdr:to>
    <xdr:sp macro="" textlink="">
      <xdr:nvSpPr>
        <xdr:cNvPr id="263" name="フローチャート : 判断 262"/>
        <xdr:cNvSpPr/>
      </xdr:nvSpPr>
      <xdr:spPr>
        <a:xfrm>
          <a:off x="9588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54627</xdr:rowOff>
    </xdr:from>
    <xdr:ext cx="469744" cy="259045"/>
    <xdr:sp macro="" textlink="">
      <xdr:nvSpPr>
        <xdr:cNvPr id="264" name="n_1aveValue【福祉施設】&#10;一人当たり面積"/>
        <xdr:cNvSpPr txBox="1"/>
      </xdr:nvSpPr>
      <xdr:spPr>
        <a:xfrm>
          <a:off x="9391727"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127000</xdr:rowOff>
    </xdr:from>
    <xdr:to>
      <xdr:col>14</xdr:col>
      <xdr:colOff>79375</xdr:colOff>
      <xdr:row>85</xdr:row>
      <xdr:rowOff>57150</xdr:rowOff>
    </xdr:to>
    <xdr:sp macro="" textlink="">
      <xdr:nvSpPr>
        <xdr:cNvPr id="270" name="円/楕円 269"/>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48277</xdr:rowOff>
    </xdr:from>
    <xdr:ext cx="469744" cy="259045"/>
    <xdr:sp macro="" textlink="">
      <xdr:nvSpPr>
        <xdr:cNvPr id="271"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3" name="正方形/長方形 27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4" name="正方形/長方形 27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5" name="正方形/長方形 27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6" name="正方形/長方形 27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1" name="直線コネクタ 2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2" name="テキスト ボックス 28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3" name="直線コネクタ 2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4" name="テキスト ボックス 2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5" name="直線コネクタ 2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6" name="テキスト ボックス 2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7" name="直線コネクタ 2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8" name="テキスト ボックス 2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9" name="直線コネクタ 2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0" name="テキスト ボックス 28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2" name="テキスト ボックス 29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63500</xdr:rowOff>
    </xdr:from>
    <xdr:to>
      <xdr:col>5</xdr:col>
      <xdr:colOff>409575</xdr:colOff>
      <xdr:row>101</xdr:row>
      <xdr:rowOff>165100</xdr:rowOff>
    </xdr:to>
    <xdr:sp macro="" textlink="">
      <xdr:nvSpPr>
        <xdr:cNvPr id="294" name="フローチャート : 判断 293"/>
        <xdr:cNvSpPr/>
      </xdr:nvSpPr>
      <xdr:spPr>
        <a:xfrm>
          <a:off x="3746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10177</xdr:rowOff>
    </xdr:from>
    <xdr:ext cx="405111" cy="259045"/>
    <xdr:sp macro="" textlink="">
      <xdr:nvSpPr>
        <xdr:cNvPr id="295" name="n_1aveValue【市民会館】&#10;有形固定資産減価償却率"/>
        <xdr:cNvSpPr txBox="1"/>
      </xdr:nvSpPr>
      <xdr:spPr>
        <a:xfrm>
          <a:off x="3582043"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101600</xdr:rowOff>
    </xdr:from>
    <xdr:to>
      <xdr:col>5</xdr:col>
      <xdr:colOff>409575</xdr:colOff>
      <xdr:row>108</xdr:row>
      <xdr:rowOff>31750</xdr:rowOff>
    </xdr:to>
    <xdr:sp macro="" textlink="">
      <xdr:nvSpPr>
        <xdr:cNvPr id="301" name="円/楕円 300"/>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22877</xdr:rowOff>
    </xdr:from>
    <xdr:ext cx="405111" cy="259045"/>
    <xdr:sp macro="" textlink="">
      <xdr:nvSpPr>
        <xdr:cNvPr id="302" name="n_1mainValue【市民会館】&#10;有形固定資産減価償却率"/>
        <xdr:cNvSpPr txBox="1"/>
      </xdr:nvSpPr>
      <xdr:spPr>
        <a:xfrm>
          <a:off x="3582043"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4" name="正方形/長方形 30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5" name="正方形/長方形 30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6" name="正方形/長方形 30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7" name="正方形/長方形 30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1" name="テキスト ボックス 31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2" name="直線コネクタ 31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3" name="テキスト ボックス 31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4" name="直線コネクタ 31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5" name="テキスト ボックス 31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6" name="直線コネクタ 3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7" name="テキスト ボックス 3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8" name="直線コネクタ 31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9" name="テキスト ボックス 31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0" name="直線コネクタ 31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1" name="テキスト ボックス 32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25400</xdr:rowOff>
    </xdr:from>
    <xdr:to>
      <xdr:col>14</xdr:col>
      <xdr:colOff>79375</xdr:colOff>
      <xdr:row>101</xdr:row>
      <xdr:rowOff>127000</xdr:rowOff>
    </xdr:to>
    <xdr:sp macro="" textlink="">
      <xdr:nvSpPr>
        <xdr:cNvPr id="325" name="フローチャート : 判断 324"/>
        <xdr:cNvSpPr/>
      </xdr:nvSpPr>
      <xdr:spPr>
        <a:xfrm>
          <a:off x="95885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143527</xdr:rowOff>
    </xdr:from>
    <xdr:ext cx="469744" cy="259045"/>
    <xdr:sp macro="" textlink="">
      <xdr:nvSpPr>
        <xdr:cNvPr id="326" name="n_1aveValue【市民会館】&#10;一人当たり面積"/>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27" name="テキスト ボックス 3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8" name="テキスト ボックス 3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9" name="テキスト ボックス 3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0" name="テキスト ボックス 3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1" name="テキスト ボックス 3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139700</xdr:rowOff>
    </xdr:from>
    <xdr:to>
      <xdr:col>14</xdr:col>
      <xdr:colOff>79375</xdr:colOff>
      <xdr:row>102</xdr:row>
      <xdr:rowOff>69850</xdr:rowOff>
    </xdr:to>
    <xdr:sp macro="" textlink="">
      <xdr:nvSpPr>
        <xdr:cNvPr id="332" name="円/楕円 331"/>
        <xdr:cNvSpPr/>
      </xdr:nvSpPr>
      <xdr:spPr>
        <a:xfrm>
          <a:off x="9588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60977</xdr:rowOff>
    </xdr:from>
    <xdr:ext cx="469744" cy="259045"/>
    <xdr:sp macro="" textlink="">
      <xdr:nvSpPr>
        <xdr:cNvPr id="333" name="n_1mainValue【市民会館】&#10;一人当たり面積"/>
        <xdr:cNvSpPr txBox="1"/>
      </xdr:nvSpPr>
      <xdr:spPr>
        <a:xfrm>
          <a:off x="9391727" y="1754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35" name="正方形/長方形 334"/>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36" name="正方形/長方形 335"/>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37" name="正方形/長方形 336"/>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38" name="正方形/長方形 337"/>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2" name="テキスト ボックス 34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3" name="直線コネクタ 34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4" name="テキスト ボックス 34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5" name="直線コネクタ 34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6" name="テキスト ボックス 34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7" name="直線コネクタ 34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8" name="テキスト ボックス 34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9" name="直線コネクタ 34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0" name="テキスト ボックス 34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105410</xdr:rowOff>
    </xdr:from>
    <xdr:to>
      <xdr:col>22</xdr:col>
      <xdr:colOff>415925</xdr:colOff>
      <xdr:row>42</xdr:row>
      <xdr:rowOff>35560</xdr:rowOff>
    </xdr:to>
    <xdr:sp macro="" textlink="">
      <xdr:nvSpPr>
        <xdr:cNvPr id="354" name="フローチャート : 判断 353"/>
        <xdr:cNvSpPr/>
      </xdr:nvSpPr>
      <xdr:spPr>
        <a:xfrm>
          <a:off x="15430500" y="713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52087</xdr:rowOff>
    </xdr:from>
    <xdr:ext cx="405111" cy="259045"/>
    <xdr:sp macro="" textlink="">
      <xdr:nvSpPr>
        <xdr:cNvPr id="355" name="n_1aveValue【一般廃棄物処理施設】&#10;有形固定資産減価償却率"/>
        <xdr:cNvSpPr txBox="1"/>
      </xdr:nvSpPr>
      <xdr:spPr>
        <a:xfrm>
          <a:off x="15266043" y="691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56" name="テキスト ボックス 3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7" name="テキスト ボックス 3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8" name="テキスト ボックス 3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59" name="テキスト ボックス 3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0" name="テキスト ボックス 3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11684</xdr:rowOff>
    </xdr:from>
    <xdr:to>
      <xdr:col>22</xdr:col>
      <xdr:colOff>415925</xdr:colOff>
      <xdr:row>42</xdr:row>
      <xdr:rowOff>113284</xdr:rowOff>
    </xdr:to>
    <xdr:sp macro="" textlink="">
      <xdr:nvSpPr>
        <xdr:cNvPr id="361" name="円/楕円 360"/>
        <xdr:cNvSpPr/>
      </xdr:nvSpPr>
      <xdr:spPr>
        <a:xfrm>
          <a:off x="15430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104411</xdr:rowOff>
    </xdr:from>
    <xdr:ext cx="405111" cy="259045"/>
    <xdr:sp macro="" textlink="">
      <xdr:nvSpPr>
        <xdr:cNvPr id="362" name="n_1mainValue【一般廃棄物処理施設】&#10;有形固定資産減価償却率"/>
        <xdr:cNvSpPr txBox="1"/>
      </xdr:nvSpPr>
      <xdr:spPr>
        <a:xfrm>
          <a:off x="15266043"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64" name="正方形/長方形 363"/>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65" name="正方形/長方形 364"/>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66" name="正方形/長方形 365"/>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67" name="正方形/長方形 366"/>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114,013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71" name="テキスト ボックス 370"/>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73" name="テキスト ボックス 372"/>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75" name="テキスト ボックス 37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77" name="テキスト ボックス 37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79" name="テキスト ボックス 37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81" name="テキスト ボックス 380"/>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83" name="テキスト ボックス 382"/>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32</xdr:row>
      <xdr:rowOff>84455</xdr:rowOff>
    </xdr:from>
    <xdr:to>
      <xdr:col>31</xdr:col>
      <xdr:colOff>85725</xdr:colOff>
      <xdr:row>33</xdr:row>
      <xdr:rowOff>14605</xdr:rowOff>
    </xdr:to>
    <xdr:sp macro="" textlink="">
      <xdr:nvSpPr>
        <xdr:cNvPr id="385" name="フローチャート : 判断 384"/>
        <xdr:cNvSpPr/>
      </xdr:nvSpPr>
      <xdr:spPr>
        <a:xfrm>
          <a:off x="21272500" y="557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31</xdr:row>
      <xdr:rowOff>31132</xdr:rowOff>
    </xdr:from>
    <xdr:ext cx="534377" cy="259045"/>
    <xdr:sp macro="" textlink="">
      <xdr:nvSpPr>
        <xdr:cNvPr id="386" name="n_1aveValue【一般廃棄物処理施設】&#10;一人当たり有形固定資産（償却資産）額"/>
        <xdr:cNvSpPr txBox="1"/>
      </xdr:nvSpPr>
      <xdr:spPr>
        <a:xfrm>
          <a:off x="21043411" y="53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52,450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42</xdr:row>
      <xdr:rowOff>37364</xdr:rowOff>
    </xdr:from>
    <xdr:to>
      <xdr:col>31</xdr:col>
      <xdr:colOff>85725</xdr:colOff>
      <xdr:row>42</xdr:row>
      <xdr:rowOff>138964</xdr:rowOff>
    </xdr:to>
    <xdr:sp macro="" textlink="">
      <xdr:nvSpPr>
        <xdr:cNvPr id="392" name="円/楕円 391"/>
        <xdr:cNvSpPr/>
      </xdr:nvSpPr>
      <xdr:spPr>
        <a:xfrm>
          <a:off x="21272500" y="72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130091</xdr:rowOff>
    </xdr:from>
    <xdr:ext cx="469744" cy="259045"/>
    <xdr:sp macro="" textlink="">
      <xdr:nvSpPr>
        <xdr:cNvPr id="393" name="n_1mainValue【一般廃棄物処理施設】&#10;一人当たり有形固定資産（償却資産）額"/>
        <xdr:cNvSpPr txBox="1"/>
      </xdr:nvSpPr>
      <xdr:spPr>
        <a:xfrm>
          <a:off x="21075727" y="73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4" name="テキスト ボックス 40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5" name="直線コネクタ 4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6" name="テキスト ボックス 40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7" name="直線コネクタ 4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8" name="テキスト ボックス 4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9" name="直線コネクタ 4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0" name="テキスト ボックス 4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1" name="直線コネクタ 4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2" name="テキスト ボックス 4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3" name="直線コネクタ 4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4" name="テキスト ボックス 4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6" name="テキスト ボックス 4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418" name="直線コネクタ 417"/>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419"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420" name="直線コネクタ 419"/>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421"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422" name="直線コネクタ 421"/>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160037</xdr:rowOff>
    </xdr:from>
    <xdr:ext cx="405111" cy="259045"/>
    <xdr:sp macro="" textlink="">
      <xdr:nvSpPr>
        <xdr:cNvPr id="423" name="【保健センター・保健所】&#10;有形固定資産減価償却率平均値テキスト"/>
        <xdr:cNvSpPr txBox="1"/>
      </xdr:nvSpPr>
      <xdr:spPr>
        <a:xfrm>
          <a:off x="16408400" y="993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424" name="フローチャート : 判断 423"/>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25" name="フローチャート : 判断 424"/>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36847</xdr:rowOff>
    </xdr:from>
    <xdr:ext cx="405111" cy="259045"/>
    <xdr:sp macro="" textlink="">
      <xdr:nvSpPr>
        <xdr:cNvPr id="426" name="n_1ave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7" name="テキスト ボックス 4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8" name="テキスト ボックス 4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9" name="テキスト ボックス 4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0" name="テキスト ボックス 4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1" name="テキスト ボックス 4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158750</xdr:rowOff>
    </xdr:from>
    <xdr:to>
      <xdr:col>22</xdr:col>
      <xdr:colOff>415925</xdr:colOff>
      <xdr:row>62</xdr:row>
      <xdr:rowOff>88900</xdr:rowOff>
    </xdr:to>
    <xdr:sp macro="" textlink="">
      <xdr:nvSpPr>
        <xdr:cNvPr id="432" name="円/楕円 431"/>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80027</xdr:rowOff>
    </xdr:from>
    <xdr:ext cx="405111" cy="259045"/>
    <xdr:sp macro="" textlink="">
      <xdr:nvSpPr>
        <xdr:cNvPr id="433" name="n_1mainValue【保健センター・保健所】&#10;有形固定資産減価償却率"/>
        <xdr:cNvSpPr txBox="1"/>
      </xdr:nvSpPr>
      <xdr:spPr>
        <a:xfrm>
          <a:off x="15266043"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44" name="直線コネクタ 4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5" name="テキスト ボックス 4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6" name="直線コネクタ 4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7" name="テキスト ボックス 4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48" name="直線コネクタ 4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49" name="テキスト ボックス 4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50" name="直線コネクタ 4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51" name="テキスト ボックス 4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52" name="直線コネクタ 4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3" name="テキスト ボックス 4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4" name="直線コネクタ 4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5" name="テキスト ボックス 4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114300</xdr:rowOff>
    </xdr:from>
    <xdr:to>
      <xdr:col>32</xdr:col>
      <xdr:colOff>186689</xdr:colOff>
      <xdr:row>64</xdr:row>
      <xdr:rowOff>0</xdr:rowOff>
    </xdr:to>
    <xdr:cxnSp macro="">
      <xdr:nvCxnSpPr>
        <xdr:cNvPr id="459" name="直線コネクタ 458"/>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60"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61" name="直線コネクタ 460"/>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60977</xdr:rowOff>
    </xdr:from>
    <xdr:ext cx="469744" cy="259045"/>
    <xdr:sp macro="" textlink="">
      <xdr:nvSpPr>
        <xdr:cNvPr id="462" name="【保健センター・保健所】&#10;一人当たり面積最大値テキスト"/>
        <xdr:cNvSpPr txBox="1"/>
      </xdr:nvSpPr>
      <xdr:spPr>
        <a:xfrm>
          <a:off x="222504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56</xdr:row>
      <xdr:rowOff>114300</xdr:rowOff>
    </xdr:from>
    <xdr:to>
      <xdr:col>32</xdr:col>
      <xdr:colOff>276225</xdr:colOff>
      <xdr:row>56</xdr:row>
      <xdr:rowOff>114300</xdr:rowOff>
    </xdr:to>
    <xdr:cxnSp macro="">
      <xdr:nvCxnSpPr>
        <xdr:cNvPr id="463" name="直線コネクタ 462"/>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156227</xdr:rowOff>
    </xdr:from>
    <xdr:ext cx="469744" cy="259045"/>
    <xdr:sp macro="" textlink="">
      <xdr:nvSpPr>
        <xdr:cNvPr id="464" name="【保健センター・保健所】&#10;一人当たり面積平均値テキスト"/>
        <xdr:cNvSpPr txBox="1"/>
      </xdr:nvSpPr>
      <xdr:spPr>
        <a:xfrm>
          <a:off x="222504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65" name="フローチャート : 判断 46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56</xdr:row>
      <xdr:rowOff>112485</xdr:rowOff>
    </xdr:from>
    <xdr:to>
      <xdr:col>31</xdr:col>
      <xdr:colOff>85725</xdr:colOff>
      <xdr:row>57</xdr:row>
      <xdr:rowOff>42635</xdr:rowOff>
    </xdr:to>
    <xdr:sp macro="" textlink="">
      <xdr:nvSpPr>
        <xdr:cNvPr id="466" name="フローチャート : 判断 465"/>
        <xdr:cNvSpPr/>
      </xdr:nvSpPr>
      <xdr:spPr>
        <a:xfrm>
          <a:off x="21272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33762</xdr:rowOff>
    </xdr:from>
    <xdr:ext cx="469744" cy="259045"/>
    <xdr:sp macro="" textlink="">
      <xdr:nvSpPr>
        <xdr:cNvPr id="467" name="n_1aveValue【保健センター・保健所】&#10;一人当たり面積"/>
        <xdr:cNvSpPr txBox="1"/>
      </xdr:nvSpPr>
      <xdr:spPr>
        <a:xfrm>
          <a:off x="21075727" y="98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71665</xdr:rowOff>
    </xdr:from>
    <xdr:to>
      <xdr:col>31</xdr:col>
      <xdr:colOff>85725</xdr:colOff>
      <xdr:row>56</xdr:row>
      <xdr:rowOff>1815</xdr:rowOff>
    </xdr:to>
    <xdr:sp macro="" textlink="">
      <xdr:nvSpPr>
        <xdr:cNvPr id="473" name="円/楕円 472"/>
        <xdr:cNvSpPr/>
      </xdr:nvSpPr>
      <xdr:spPr>
        <a:xfrm>
          <a:off x="21272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18342</xdr:rowOff>
    </xdr:from>
    <xdr:ext cx="469744" cy="259045"/>
    <xdr:sp macro="" textlink="">
      <xdr:nvSpPr>
        <xdr:cNvPr id="474" name="n_1mainValue【保健センター・保健所】&#10;一人当たり面積"/>
        <xdr:cNvSpPr txBox="1"/>
      </xdr:nvSpPr>
      <xdr:spPr>
        <a:xfrm>
          <a:off x="21075727" y="92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5" name="テキスト ボックス 48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6" name="直線コネクタ 4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7" name="テキスト ボックス 48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88" name="直線コネクタ 4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89" name="テキスト ボックス 4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0" name="直線コネクタ 4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1" name="テキスト ボックス 4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2" name="直線コネクタ 4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3" name="テキスト ボックス 4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4" name="直線コネクタ 4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95" name="テキスト ボックス 49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7" name="テキスト ボックス 49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86</xdr:row>
      <xdr:rowOff>144780</xdr:rowOff>
    </xdr:to>
    <xdr:cxnSp macro="">
      <xdr:nvCxnSpPr>
        <xdr:cNvPr id="499" name="直線コネクタ 498"/>
        <xdr:cNvCxnSpPr/>
      </xdr:nvCxnSpPr>
      <xdr:spPr>
        <a:xfrm flipV="1">
          <a:off x="16318864" y="13491211"/>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148607</xdr:rowOff>
    </xdr:from>
    <xdr:ext cx="405111" cy="259045"/>
    <xdr:sp macro="" textlink="">
      <xdr:nvSpPr>
        <xdr:cNvPr id="500" name="【消防施設】&#10;有形固定資産減価償却率最小値テキスト"/>
        <xdr:cNvSpPr txBox="1"/>
      </xdr:nvSpPr>
      <xdr:spPr>
        <a:xfrm>
          <a:off x="164084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86</xdr:row>
      <xdr:rowOff>144780</xdr:rowOff>
    </xdr:from>
    <xdr:to>
      <xdr:col>23</xdr:col>
      <xdr:colOff>606425</xdr:colOff>
      <xdr:row>86</xdr:row>
      <xdr:rowOff>144780</xdr:rowOff>
    </xdr:to>
    <xdr:cxnSp macro="">
      <xdr:nvCxnSpPr>
        <xdr:cNvPr id="501" name="直線コネクタ 500"/>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502" name="【消防施設】&#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503" name="直線コネクタ 502"/>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41927</xdr:rowOff>
    </xdr:from>
    <xdr:ext cx="405111" cy="259045"/>
    <xdr:sp macro="" textlink="">
      <xdr:nvSpPr>
        <xdr:cNvPr id="504" name="【消防施設】&#10;有形固定資産減価償却率平均値テキスト"/>
        <xdr:cNvSpPr txBox="1"/>
      </xdr:nvSpPr>
      <xdr:spPr>
        <a:xfrm>
          <a:off x="164084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63500</xdr:rowOff>
    </xdr:from>
    <xdr:to>
      <xdr:col>23</xdr:col>
      <xdr:colOff>568325</xdr:colOff>
      <xdr:row>82</xdr:row>
      <xdr:rowOff>165100</xdr:rowOff>
    </xdr:to>
    <xdr:sp macro="" textlink="">
      <xdr:nvSpPr>
        <xdr:cNvPr id="505" name="フローチャート : 判断 504"/>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74930</xdr:rowOff>
    </xdr:from>
    <xdr:to>
      <xdr:col>22</xdr:col>
      <xdr:colOff>415925</xdr:colOff>
      <xdr:row>84</xdr:row>
      <xdr:rowOff>5080</xdr:rowOff>
    </xdr:to>
    <xdr:sp macro="" textlink="">
      <xdr:nvSpPr>
        <xdr:cNvPr id="506" name="フローチャート : 判断 505"/>
        <xdr:cNvSpPr/>
      </xdr:nvSpPr>
      <xdr:spPr>
        <a:xfrm>
          <a:off x="1543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167657</xdr:rowOff>
    </xdr:from>
    <xdr:ext cx="405111" cy="259045"/>
    <xdr:sp macro="" textlink="">
      <xdr:nvSpPr>
        <xdr:cNvPr id="507" name="n_1aveValue【消防施設】&#10;有形固定資産減価償却率"/>
        <xdr:cNvSpPr txBox="1"/>
      </xdr:nvSpPr>
      <xdr:spPr>
        <a:xfrm>
          <a:off x="15266043"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116839</xdr:rowOff>
    </xdr:from>
    <xdr:to>
      <xdr:col>22</xdr:col>
      <xdr:colOff>415925</xdr:colOff>
      <xdr:row>78</xdr:row>
      <xdr:rowOff>46989</xdr:rowOff>
    </xdr:to>
    <xdr:sp macro="" textlink="">
      <xdr:nvSpPr>
        <xdr:cNvPr id="513" name="円/楕円 512"/>
        <xdr:cNvSpPr/>
      </xdr:nvSpPr>
      <xdr:spPr>
        <a:xfrm>
          <a:off x="15430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63516</xdr:rowOff>
    </xdr:from>
    <xdr:ext cx="405111" cy="259045"/>
    <xdr:sp macro="" textlink="">
      <xdr:nvSpPr>
        <xdr:cNvPr id="514" name="n_1mainValue【消防施設】&#10;有形固定資産減価償却率"/>
        <xdr:cNvSpPr txBox="1"/>
      </xdr:nvSpPr>
      <xdr:spPr>
        <a:xfrm>
          <a:off x="15266043"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26" name="直線コネクタ 52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7" name="テキスト ボックス 52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28" name="直線コネクタ 52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29" name="テキスト ボックス 52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0" name="直線コネクタ 52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1" name="テキスト ボックス 53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2" name="直線コネクタ 53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33" name="テキスト ボックス 53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106680</xdr:rowOff>
    </xdr:from>
    <xdr:to>
      <xdr:col>32</xdr:col>
      <xdr:colOff>186689</xdr:colOff>
      <xdr:row>85</xdr:row>
      <xdr:rowOff>49530</xdr:rowOff>
    </xdr:to>
    <xdr:cxnSp macro="">
      <xdr:nvCxnSpPr>
        <xdr:cNvPr id="537" name="直線コネクタ 536"/>
        <xdr:cNvCxnSpPr/>
      </xdr:nvCxnSpPr>
      <xdr:spPr>
        <a:xfrm flipV="1">
          <a:off x="22160864" y="138226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53357</xdr:rowOff>
    </xdr:from>
    <xdr:ext cx="469744" cy="259045"/>
    <xdr:sp macro="" textlink="">
      <xdr:nvSpPr>
        <xdr:cNvPr id="538" name="【消防施設】&#10;一人当たり面積最小値テキスト"/>
        <xdr:cNvSpPr txBox="1"/>
      </xdr:nvSpPr>
      <xdr:spPr>
        <a:xfrm>
          <a:off x="222504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85</xdr:row>
      <xdr:rowOff>49530</xdr:rowOff>
    </xdr:from>
    <xdr:to>
      <xdr:col>32</xdr:col>
      <xdr:colOff>276225</xdr:colOff>
      <xdr:row>85</xdr:row>
      <xdr:rowOff>49530</xdr:rowOff>
    </xdr:to>
    <xdr:cxnSp macro="">
      <xdr:nvCxnSpPr>
        <xdr:cNvPr id="539" name="直線コネクタ 538"/>
        <xdr:cNvCxnSpPr/>
      </xdr:nvCxnSpPr>
      <xdr:spPr>
        <a:xfrm>
          <a:off x="22072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53357</xdr:rowOff>
    </xdr:from>
    <xdr:ext cx="469744" cy="259045"/>
    <xdr:sp macro="" textlink="">
      <xdr:nvSpPr>
        <xdr:cNvPr id="540" name="【消防施設】&#10;一人当たり面積最大値テキスト"/>
        <xdr:cNvSpPr txBox="1"/>
      </xdr:nvSpPr>
      <xdr:spPr>
        <a:xfrm>
          <a:off x="222504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80</xdr:row>
      <xdr:rowOff>106680</xdr:rowOff>
    </xdr:from>
    <xdr:to>
      <xdr:col>32</xdr:col>
      <xdr:colOff>276225</xdr:colOff>
      <xdr:row>80</xdr:row>
      <xdr:rowOff>106680</xdr:rowOff>
    </xdr:to>
    <xdr:cxnSp macro="">
      <xdr:nvCxnSpPr>
        <xdr:cNvPr id="541" name="直線コネクタ 540"/>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42" name="【消防施設】&#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43" name="フローチャート : 判断 542"/>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77</xdr:row>
      <xdr:rowOff>90170</xdr:rowOff>
    </xdr:from>
    <xdr:to>
      <xdr:col>31</xdr:col>
      <xdr:colOff>85725</xdr:colOff>
      <xdr:row>78</xdr:row>
      <xdr:rowOff>20320</xdr:rowOff>
    </xdr:to>
    <xdr:sp macro="" textlink="">
      <xdr:nvSpPr>
        <xdr:cNvPr id="544" name="フローチャート : 判断 543"/>
        <xdr:cNvSpPr/>
      </xdr:nvSpPr>
      <xdr:spPr>
        <a:xfrm>
          <a:off x="21272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36847</xdr:rowOff>
    </xdr:from>
    <xdr:ext cx="469744" cy="259045"/>
    <xdr:sp macro="" textlink="">
      <xdr:nvSpPr>
        <xdr:cNvPr id="545" name="n_1aveValue【消防施設】&#10;一人当たり面積"/>
        <xdr:cNvSpPr txBox="1"/>
      </xdr:nvSpPr>
      <xdr:spPr>
        <a:xfrm>
          <a:off x="21075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46" name="テキスト ボックス 5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7" name="テキスト ボックス 5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8" name="テキスト ボックス 5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9" name="テキスト ボックス 5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0" name="テキスト ボックス 5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551" name="円/楕円 550"/>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552" name="n_1main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63" name="直線コネクタ 5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64" name="テキスト ボックス 56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5" name="直線コネクタ 5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6" name="テキスト ボックス 5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7" name="直線コネクタ 5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8" name="テキスト ボックス 5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9" name="直線コネクタ 5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0" name="テキスト ボックス 5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1" name="直線コネクタ 5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72" name="テキスト ボックス 5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3" name="直線コネクタ 5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4" name="テキスト ボックス 5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120014</xdr:rowOff>
    </xdr:from>
    <xdr:to>
      <xdr:col>23</xdr:col>
      <xdr:colOff>516889</xdr:colOff>
      <xdr:row>107</xdr:row>
      <xdr:rowOff>47625</xdr:rowOff>
    </xdr:to>
    <xdr:cxnSp macro="">
      <xdr:nvCxnSpPr>
        <xdr:cNvPr id="576" name="直線コネクタ 575"/>
        <xdr:cNvCxnSpPr/>
      </xdr:nvCxnSpPr>
      <xdr:spPr>
        <a:xfrm flipV="1">
          <a:off x="16318864" y="17607914"/>
          <a:ext cx="0" cy="78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51452</xdr:rowOff>
    </xdr:from>
    <xdr:ext cx="405111" cy="259045"/>
    <xdr:sp macro="" textlink="">
      <xdr:nvSpPr>
        <xdr:cNvPr id="577" name="【庁舎】&#10;有形固定資産減価償却率最小値テキスト"/>
        <xdr:cNvSpPr txBox="1"/>
      </xdr:nvSpPr>
      <xdr:spPr>
        <a:xfrm>
          <a:off x="164084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107</xdr:row>
      <xdr:rowOff>47625</xdr:rowOff>
    </xdr:from>
    <xdr:to>
      <xdr:col>23</xdr:col>
      <xdr:colOff>606425</xdr:colOff>
      <xdr:row>107</xdr:row>
      <xdr:rowOff>47625</xdr:rowOff>
    </xdr:to>
    <xdr:cxnSp macro="">
      <xdr:nvCxnSpPr>
        <xdr:cNvPr id="578" name="直線コネクタ 577"/>
        <xdr:cNvCxnSpPr/>
      </xdr:nvCxnSpPr>
      <xdr:spPr>
        <a:xfrm>
          <a:off x="16230600" y="183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66691</xdr:rowOff>
    </xdr:from>
    <xdr:ext cx="405111" cy="259045"/>
    <xdr:sp macro="" textlink="">
      <xdr:nvSpPr>
        <xdr:cNvPr id="579" name="【庁舎】&#10;有形固定資産減価償却率最大値テキスト"/>
        <xdr:cNvSpPr txBox="1"/>
      </xdr:nvSpPr>
      <xdr:spPr>
        <a:xfrm>
          <a:off x="16408400"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102</xdr:row>
      <xdr:rowOff>120014</xdr:rowOff>
    </xdr:from>
    <xdr:to>
      <xdr:col>23</xdr:col>
      <xdr:colOff>606425</xdr:colOff>
      <xdr:row>102</xdr:row>
      <xdr:rowOff>120014</xdr:rowOff>
    </xdr:to>
    <xdr:cxnSp macro="">
      <xdr:nvCxnSpPr>
        <xdr:cNvPr id="580" name="直線コネクタ 579"/>
        <xdr:cNvCxnSpPr/>
      </xdr:nvCxnSpPr>
      <xdr:spPr>
        <a:xfrm>
          <a:off x="16230600" y="176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30497</xdr:rowOff>
    </xdr:from>
    <xdr:ext cx="405111" cy="259045"/>
    <xdr:sp macro="" textlink="">
      <xdr:nvSpPr>
        <xdr:cNvPr id="581" name="【庁舎】&#10;有形固定資産減価償却率平均値テキスト"/>
        <xdr:cNvSpPr txBox="1"/>
      </xdr:nvSpPr>
      <xdr:spPr>
        <a:xfrm>
          <a:off x="164084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52070</xdr:rowOff>
    </xdr:from>
    <xdr:to>
      <xdr:col>23</xdr:col>
      <xdr:colOff>568325</xdr:colOff>
      <xdr:row>105</xdr:row>
      <xdr:rowOff>153670</xdr:rowOff>
    </xdr:to>
    <xdr:sp macro="" textlink="">
      <xdr:nvSpPr>
        <xdr:cNvPr id="582" name="フローチャート : 判断 581"/>
        <xdr:cNvSpPr/>
      </xdr:nvSpPr>
      <xdr:spPr>
        <a:xfrm>
          <a:off x="16268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583" name="フローチャート : 判断 582"/>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584"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19686</xdr:rowOff>
    </xdr:from>
    <xdr:to>
      <xdr:col>22</xdr:col>
      <xdr:colOff>415925</xdr:colOff>
      <xdr:row>101</xdr:row>
      <xdr:rowOff>121286</xdr:rowOff>
    </xdr:to>
    <xdr:sp macro="" textlink="">
      <xdr:nvSpPr>
        <xdr:cNvPr id="590" name="円/楕円 589"/>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137813</xdr:rowOff>
    </xdr:from>
    <xdr:ext cx="405111" cy="259045"/>
    <xdr:sp macro="" textlink="">
      <xdr:nvSpPr>
        <xdr:cNvPr id="591" name="n_1mainValue【庁舎】&#10;有形固定資産減価償却率"/>
        <xdr:cNvSpPr txBox="1"/>
      </xdr:nvSpPr>
      <xdr:spPr>
        <a:xfrm>
          <a:off x="15266043"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2" name="テキスト ボックス 6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3" name="直線コネクタ 6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4" name="テキスト ボックス 6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5" name="直線コネクタ 6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6" name="テキスト ボックス 6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7" name="直線コネクタ 6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8" name="テキスト ボックス 6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9" name="直線コネクタ 6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0" name="テキスト ボックス 6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1" name="直線コネクタ 6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2" name="テキスト ボックス 6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4" name="テキスト ボックス 6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163830</xdr:rowOff>
    </xdr:from>
    <xdr:to>
      <xdr:col>32</xdr:col>
      <xdr:colOff>186689</xdr:colOff>
      <xdr:row>108</xdr:row>
      <xdr:rowOff>129539</xdr:rowOff>
    </xdr:to>
    <xdr:cxnSp macro="">
      <xdr:nvCxnSpPr>
        <xdr:cNvPr id="616" name="直線コネクタ 615"/>
        <xdr:cNvCxnSpPr/>
      </xdr:nvCxnSpPr>
      <xdr:spPr>
        <a:xfrm flipV="1">
          <a:off x="22160864" y="173088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133366</xdr:rowOff>
    </xdr:from>
    <xdr:ext cx="469744" cy="259045"/>
    <xdr:sp macro="" textlink="">
      <xdr:nvSpPr>
        <xdr:cNvPr id="617" name="【庁舎】&#10;一人当たり面積最小値テキスト"/>
        <xdr:cNvSpPr txBox="1"/>
      </xdr:nvSpPr>
      <xdr:spPr>
        <a:xfrm>
          <a:off x="222504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108</xdr:row>
      <xdr:rowOff>129539</xdr:rowOff>
    </xdr:from>
    <xdr:to>
      <xdr:col>32</xdr:col>
      <xdr:colOff>276225</xdr:colOff>
      <xdr:row>108</xdr:row>
      <xdr:rowOff>129539</xdr:rowOff>
    </xdr:to>
    <xdr:cxnSp macro="">
      <xdr:nvCxnSpPr>
        <xdr:cNvPr id="618" name="直線コネクタ 61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110507</xdr:rowOff>
    </xdr:from>
    <xdr:ext cx="469744" cy="259045"/>
    <xdr:sp macro="" textlink="">
      <xdr:nvSpPr>
        <xdr:cNvPr id="619" name="【庁舎】&#10;一人当たり面積最大値テキスト"/>
        <xdr:cNvSpPr txBox="1"/>
      </xdr:nvSpPr>
      <xdr:spPr>
        <a:xfrm>
          <a:off x="22250400" y="170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163830</xdr:rowOff>
    </xdr:from>
    <xdr:to>
      <xdr:col>32</xdr:col>
      <xdr:colOff>276225</xdr:colOff>
      <xdr:row>100</xdr:row>
      <xdr:rowOff>163830</xdr:rowOff>
    </xdr:to>
    <xdr:cxnSp macro="">
      <xdr:nvCxnSpPr>
        <xdr:cNvPr id="620" name="直線コネクタ 619"/>
        <xdr:cNvCxnSpPr/>
      </xdr:nvCxnSpPr>
      <xdr:spPr>
        <a:xfrm>
          <a:off x="22072600" y="1730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19066</xdr:rowOff>
    </xdr:from>
    <xdr:ext cx="469744" cy="259045"/>
    <xdr:sp macro="" textlink="">
      <xdr:nvSpPr>
        <xdr:cNvPr id="621" name="【庁舎】&#10;一人当たり面積平均値テキスト"/>
        <xdr:cNvSpPr txBox="1"/>
      </xdr:nvSpPr>
      <xdr:spPr>
        <a:xfrm>
          <a:off x="22250400" y="18192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40639</xdr:rowOff>
    </xdr:from>
    <xdr:to>
      <xdr:col>32</xdr:col>
      <xdr:colOff>238125</xdr:colOff>
      <xdr:row>106</xdr:row>
      <xdr:rowOff>142239</xdr:rowOff>
    </xdr:to>
    <xdr:sp macro="" textlink="">
      <xdr:nvSpPr>
        <xdr:cNvPr id="622" name="フローチャート : 判断 621"/>
        <xdr:cNvSpPr/>
      </xdr:nvSpPr>
      <xdr:spPr>
        <a:xfrm>
          <a:off x="221107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135889</xdr:rowOff>
    </xdr:from>
    <xdr:to>
      <xdr:col>31</xdr:col>
      <xdr:colOff>85725</xdr:colOff>
      <xdr:row>106</xdr:row>
      <xdr:rowOff>66039</xdr:rowOff>
    </xdr:to>
    <xdr:sp macro="" textlink="">
      <xdr:nvSpPr>
        <xdr:cNvPr id="623" name="フローチャート : 判断 622"/>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57166</xdr:rowOff>
    </xdr:from>
    <xdr:ext cx="469744" cy="259045"/>
    <xdr:sp macro="" textlink="">
      <xdr:nvSpPr>
        <xdr:cNvPr id="624" name="n_1aveValue【庁舎】&#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162561</xdr:rowOff>
    </xdr:from>
    <xdr:to>
      <xdr:col>31</xdr:col>
      <xdr:colOff>85725</xdr:colOff>
      <xdr:row>104</xdr:row>
      <xdr:rowOff>92711</xdr:rowOff>
    </xdr:to>
    <xdr:sp macro="" textlink="">
      <xdr:nvSpPr>
        <xdr:cNvPr id="630" name="円/楕円 629"/>
        <xdr:cNvSpPr/>
      </xdr:nvSpPr>
      <xdr:spPr>
        <a:xfrm>
          <a:off x="2127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109238</xdr:rowOff>
    </xdr:from>
    <xdr:ext cx="469744" cy="259045"/>
    <xdr:sp macro="" textlink="">
      <xdr:nvSpPr>
        <xdr:cNvPr id="631" name="n_1mainValue【庁舎】&#10;一人当たり面積"/>
        <xdr:cNvSpPr txBox="1"/>
      </xdr:nvSpPr>
      <xdr:spPr>
        <a:xfrm>
          <a:off x="210757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a:t>
          </a:r>
          <a:r>
            <a:rPr kumimoji="1" lang="ja-JP" altLang="en-US" sz="1100">
              <a:solidFill>
                <a:schemeClr val="dk1"/>
              </a:solidFill>
              <a:effectLst/>
              <a:latin typeface="+mn-lt"/>
              <a:ea typeface="+mn-ea"/>
              <a:cs typeface="+mn-cs"/>
            </a:rPr>
            <a:t>消防施設、庁舎</a:t>
          </a:r>
          <a:r>
            <a:rPr kumimoji="1" lang="ja-JP" altLang="ja-JP" sz="1100">
              <a:solidFill>
                <a:schemeClr val="dk1"/>
              </a:solidFill>
              <a:effectLst/>
              <a:latin typeface="+mn-lt"/>
              <a:ea typeface="+mn-ea"/>
              <a:cs typeface="+mn-cs"/>
            </a:rPr>
            <a:t>については有形固定資産減価償却率が高くなっており</a:t>
          </a:r>
          <a:r>
            <a:rPr kumimoji="1" lang="ja-JP" altLang="en-US" sz="1100">
              <a:solidFill>
                <a:schemeClr val="dk1"/>
              </a:solidFill>
              <a:effectLst/>
              <a:latin typeface="+mn-lt"/>
              <a:ea typeface="+mn-ea"/>
              <a:cs typeface="+mn-cs"/>
            </a:rPr>
            <a:t>、図書館、一般廃棄物処理施設、体育館・プール、保健センター・保健所、福祉施設、市民会館</a:t>
          </a:r>
          <a:r>
            <a:rPr kumimoji="1" lang="ja-JP" altLang="ja-JP" sz="1100">
              <a:solidFill>
                <a:schemeClr val="dk1"/>
              </a:solidFill>
              <a:effectLst/>
              <a:latin typeface="+mn-lt"/>
              <a:ea typeface="+mn-ea"/>
              <a:cs typeface="+mn-cs"/>
            </a:rPr>
            <a:t>については低くなっている。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104775</xdr:rowOff>
    </xdr:to>
    <xdr:cxnSp macro="">
      <xdr:nvCxnSpPr>
        <xdr:cNvPr id="68" name="直線コネクタ 67"/>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104775</xdr:rowOff>
    </xdr:to>
    <xdr:cxnSp macro="">
      <xdr:nvCxnSpPr>
        <xdr:cNvPr id="71" name="直線コネクタ 70"/>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88"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これまで継続的に地方債の繰上償還を実施し公債費の抑制を図ってきたことにより、類似団体平均を下回っているが、福祉・社会保障関係を始めとした扶助費が年々増加しており、また、人件費に係るものが高い割合を示しているため、定員適正化計画に基づく新規採用者の抑制、組織・職員配置の見直しなどにより、定員適正化を図り義務的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114119</xdr:rowOff>
    </xdr:from>
    <xdr:to>
      <xdr:col>7</xdr:col>
      <xdr:colOff>152400</xdr:colOff>
      <xdr:row>60</xdr:row>
      <xdr:rowOff>32294</xdr:rowOff>
    </xdr:to>
    <xdr:cxnSp macro="">
      <xdr:nvCxnSpPr>
        <xdr:cNvPr id="133" name="直線コネクタ 132"/>
        <xdr:cNvCxnSpPr/>
      </xdr:nvCxnSpPr>
      <xdr:spPr>
        <a:xfrm flipV="1">
          <a:off x="4114800" y="10229669"/>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11447</xdr:rowOff>
    </xdr:from>
    <xdr:ext cx="762000" cy="259045"/>
    <xdr:sp macro="" textlink="">
      <xdr:nvSpPr>
        <xdr:cNvPr id="134"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32294</xdr:rowOff>
    </xdr:from>
    <xdr:to>
      <xdr:col>6</xdr:col>
      <xdr:colOff>0</xdr:colOff>
      <xdr:row>60</xdr:row>
      <xdr:rowOff>39188</xdr:rowOff>
    </xdr:to>
    <xdr:cxnSp macro="">
      <xdr:nvCxnSpPr>
        <xdr:cNvPr id="136" name="直線コネクタ 135"/>
        <xdr:cNvCxnSpPr/>
      </xdr:nvCxnSpPr>
      <xdr:spPr>
        <a:xfrm flipV="1">
          <a:off x="3225800" y="1031929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39188</xdr:rowOff>
    </xdr:from>
    <xdr:to>
      <xdr:col>4</xdr:col>
      <xdr:colOff>482600</xdr:colOff>
      <xdr:row>60</xdr:row>
      <xdr:rowOff>128815</xdr:rowOff>
    </xdr:to>
    <xdr:cxnSp macro="">
      <xdr:nvCxnSpPr>
        <xdr:cNvPr id="139" name="直線コネクタ 138"/>
        <xdr:cNvCxnSpPr/>
      </xdr:nvCxnSpPr>
      <xdr:spPr>
        <a:xfrm flipV="1">
          <a:off x="2336800" y="10326188"/>
          <a:ext cx="8890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128815</xdr:rowOff>
    </xdr:from>
    <xdr:to>
      <xdr:col>3</xdr:col>
      <xdr:colOff>279400</xdr:colOff>
      <xdr:row>60</xdr:row>
      <xdr:rowOff>156391</xdr:rowOff>
    </xdr:to>
    <xdr:cxnSp macro="">
      <xdr:nvCxnSpPr>
        <xdr:cNvPr id="142" name="直線コネクタ 141"/>
        <xdr:cNvCxnSpPr/>
      </xdr:nvCxnSpPr>
      <xdr:spPr>
        <a:xfrm flipV="1">
          <a:off x="1447800" y="1041581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63319</xdr:rowOff>
    </xdr:from>
    <xdr:to>
      <xdr:col>7</xdr:col>
      <xdr:colOff>203200</xdr:colOff>
      <xdr:row>59</xdr:row>
      <xdr:rowOff>164919</xdr:rowOff>
    </xdr:to>
    <xdr:sp macro="" textlink="">
      <xdr:nvSpPr>
        <xdr:cNvPr id="152" name="円/楕円 151"/>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156046</xdr:rowOff>
    </xdr:from>
    <xdr:ext cx="762000" cy="259045"/>
    <xdr:sp macro="" textlink="">
      <xdr:nvSpPr>
        <xdr:cNvPr id="153" name="財政構造の弾力性該当値テキスト"/>
        <xdr:cNvSpPr txBox="1"/>
      </xdr:nvSpPr>
      <xdr:spPr>
        <a:xfrm>
          <a:off x="50419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152944</xdr:rowOff>
    </xdr:from>
    <xdr:to>
      <xdr:col>6</xdr:col>
      <xdr:colOff>50800</xdr:colOff>
      <xdr:row>60</xdr:row>
      <xdr:rowOff>83094</xdr:rowOff>
    </xdr:to>
    <xdr:sp macro="" textlink="">
      <xdr:nvSpPr>
        <xdr:cNvPr id="154" name="円/楕円 153"/>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93271</xdr:rowOff>
    </xdr:from>
    <xdr:ext cx="736600" cy="259045"/>
    <xdr:sp macro="" textlink="">
      <xdr:nvSpPr>
        <xdr:cNvPr id="155" name="テキスト ボックス 154"/>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159838</xdr:rowOff>
    </xdr:from>
    <xdr:to>
      <xdr:col>4</xdr:col>
      <xdr:colOff>533400</xdr:colOff>
      <xdr:row>60</xdr:row>
      <xdr:rowOff>89988</xdr:rowOff>
    </xdr:to>
    <xdr:sp macro="" textlink="">
      <xdr:nvSpPr>
        <xdr:cNvPr id="156" name="円/楕円 155"/>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100165</xdr:rowOff>
    </xdr:from>
    <xdr:ext cx="762000" cy="259045"/>
    <xdr:sp macro="" textlink="">
      <xdr:nvSpPr>
        <xdr:cNvPr id="157" name="テキスト ボックス 156"/>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78015</xdr:rowOff>
    </xdr:from>
    <xdr:to>
      <xdr:col>3</xdr:col>
      <xdr:colOff>330200</xdr:colOff>
      <xdr:row>61</xdr:row>
      <xdr:rowOff>8165</xdr:rowOff>
    </xdr:to>
    <xdr:sp macro="" textlink="">
      <xdr:nvSpPr>
        <xdr:cNvPr id="158" name="円/楕円 157"/>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18342</xdr:rowOff>
    </xdr:from>
    <xdr:ext cx="762000" cy="259045"/>
    <xdr:sp macro="" textlink="">
      <xdr:nvSpPr>
        <xdr:cNvPr id="159" name="テキスト ボックス 158"/>
        <xdr:cNvSpPr txBox="1"/>
      </xdr:nvSpPr>
      <xdr:spPr>
        <a:xfrm>
          <a:off x="1955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105591</xdr:rowOff>
    </xdr:from>
    <xdr:to>
      <xdr:col>2</xdr:col>
      <xdr:colOff>127000</xdr:colOff>
      <xdr:row>61</xdr:row>
      <xdr:rowOff>35741</xdr:rowOff>
    </xdr:to>
    <xdr:sp macro="" textlink="">
      <xdr:nvSpPr>
        <xdr:cNvPr id="160" name="円/楕円 159"/>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45918</xdr:rowOff>
    </xdr:from>
    <xdr:ext cx="762000" cy="259045"/>
    <xdr:sp macro="" textlink="">
      <xdr:nvSpPr>
        <xdr:cNvPr id="161" name="テキスト ボックス 160"/>
        <xdr:cNvSpPr txBox="1"/>
      </xdr:nvSpPr>
      <xdr:spPr>
        <a:xfrm>
          <a:off x="1066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今後も引き続き人件費削減や経常的な事務的経費の縮減に努める。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84310</xdr:rowOff>
    </xdr:from>
    <xdr:to>
      <xdr:col>7</xdr:col>
      <xdr:colOff>152400</xdr:colOff>
      <xdr:row>82</xdr:row>
      <xdr:rowOff>98334</xdr:rowOff>
    </xdr:to>
    <xdr:cxnSp macro="">
      <xdr:nvCxnSpPr>
        <xdr:cNvPr id="194" name="直線コネクタ 193"/>
        <xdr:cNvCxnSpPr/>
      </xdr:nvCxnSpPr>
      <xdr:spPr>
        <a:xfrm>
          <a:off x="4114800" y="14143210"/>
          <a:ext cx="8382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127103</xdr:rowOff>
    </xdr:from>
    <xdr:ext cx="762000" cy="259045"/>
    <xdr:sp macro="" textlink="">
      <xdr:nvSpPr>
        <xdr:cNvPr id="195" name="人件費・物件費等の状況平均値テキスト"/>
        <xdr:cNvSpPr txBox="1"/>
      </xdr:nvSpPr>
      <xdr:spPr>
        <a:xfrm>
          <a:off x="5041900" y="1435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48471</xdr:rowOff>
    </xdr:from>
    <xdr:to>
      <xdr:col>6</xdr:col>
      <xdr:colOff>0</xdr:colOff>
      <xdr:row>82</xdr:row>
      <xdr:rowOff>84310</xdr:rowOff>
    </xdr:to>
    <xdr:cxnSp macro="">
      <xdr:nvCxnSpPr>
        <xdr:cNvPr id="197" name="直線コネクタ 196"/>
        <xdr:cNvCxnSpPr/>
      </xdr:nvCxnSpPr>
      <xdr:spPr>
        <a:xfrm>
          <a:off x="3225800" y="14107371"/>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36017</xdr:rowOff>
    </xdr:from>
    <xdr:ext cx="736600" cy="259045"/>
    <xdr:sp macro="" textlink="">
      <xdr:nvSpPr>
        <xdr:cNvPr id="199" name="テキスト ボックス 198"/>
        <xdr:cNvSpPr txBox="1"/>
      </xdr:nvSpPr>
      <xdr:spPr>
        <a:xfrm>
          <a:off x="3733800" y="1443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48471</xdr:rowOff>
    </xdr:from>
    <xdr:to>
      <xdr:col>4</xdr:col>
      <xdr:colOff>482600</xdr:colOff>
      <xdr:row>82</xdr:row>
      <xdr:rowOff>52671</xdr:rowOff>
    </xdr:to>
    <xdr:cxnSp macro="">
      <xdr:nvCxnSpPr>
        <xdr:cNvPr id="200" name="直線コネクタ 199"/>
        <xdr:cNvCxnSpPr/>
      </xdr:nvCxnSpPr>
      <xdr:spPr>
        <a:xfrm flipV="1">
          <a:off x="2336800" y="14107371"/>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13278</xdr:rowOff>
    </xdr:from>
    <xdr:ext cx="762000" cy="259045"/>
    <xdr:sp macro="" textlink="">
      <xdr:nvSpPr>
        <xdr:cNvPr id="202" name="テキスト ボックス 201"/>
        <xdr:cNvSpPr txBox="1"/>
      </xdr:nvSpPr>
      <xdr:spPr>
        <a:xfrm>
          <a:off x="2844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1496</xdr:rowOff>
    </xdr:from>
    <xdr:to>
      <xdr:col>3</xdr:col>
      <xdr:colOff>279400</xdr:colOff>
      <xdr:row>82</xdr:row>
      <xdr:rowOff>52671</xdr:rowOff>
    </xdr:to>
    <xdr:cxnSp macro="">
      <xdr:nvCxnSpPr>
        <xdr:cNvPr id="203" name="直線コネクタ 202"/>
        <xdr:cNvCxnSpPr/>
      </xdr:nvCxnSpPr>
      <xdr:spPr>
        <a:xfrm>
          <a:off x="1447800" y="14060396"/>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151525</xdr:rowOff>
    </xdr:from>
    <xdr:ext cx="762000" cy="259045"/>
    <xdr:sp macro="" textlink="">
      <xdr:nvSpPr>
        <xdr:cNvPr id="205" name="テキスト ボックス 204"/>
        <xdr:cNvSpPr txBox="1"/>
      </xdr:nvSpPr>
      <xdr:spPr>
        <a:xfrm>
          <a:off x="1955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101460</xdr:rowOff>
    </xdr:from>
    <xdr:ext cx="762000" cy="259045"/>
    <xdr:sp macro="" textlink="">
      <xdr:nvSpPr>
        <xdr:cNvPr id="207" name="テキスト ボックス 206"/>
        <xdr:cNvSpPr txBox="1"/>
      </xdr:nvSpPr>
      <xdr:spPr>
        <a:xfrm>
          <a:off x="1066800" y="143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47534</xdr:rowOff>
    </xdr:from>
    <xdr:to>
      <xdr:col>7</xdr:col>
      <xdr:colOff>203200</xdr:colOff>
      <xdr:row>82</xdr:row>
      <xdr:rowOff>149134</xdr:rowOff>
    </xdr:to>
    <xdr:sp macro="" textlink="">
      <xdr:nvSpPr>
        <xdr:cNvPr id="213" name="円/楕円 212"/>
        <xdr:cNvSpPr/>
      </xdr:nvSpPr>
      <xdr:spPr>
        <a:xfrm>
          <a:off x="4902200" y="141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64061</xdr:rowOff>
    </xdr:from>
    <xdr:ext cx="762000" cy="259045"/>
    <xdr:sp macro="" textlink="">
      <xdr:nvSpPr>
        <xdr:cNvPr id="214" name="人件費・物件費等の状況該当値テキスト"/>
        <xdr:cNvSpPr txBox="1"/>
      </xdr:nvSpPr>
      <xdr:spPr>
        <a:xfrm>
          <a:off x="5041900" y="139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128,609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33510</xdr:rowOff>
    </xdr:from>
    <xdr:to>
      <xdr:col>6</xdr:col>
      <xdr:colOff>50800</xdr:colOff>
      <xdr:row>82</xdr:row>
      <xdr:rowOff>135110</xdr:rowOff>
    </xdr:to>
    <xdr:sp macro="" textlink="">
      <xdr:nvSpPr>
        <xdr:cNvPr id="215" name="円/楕円 214"/>
        <xdr:cNvSpPr/>
      </xdr:nvSpPr>
      <xdr:spPr>
        <a:xfrm>
          <a:off x="4064000" y="140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145287</xdr:rowOff>
    </xdr:from>
    <xdr:ext cx="736600" cy="259045"/>
    <xdr:sp macro="" textlink="">
      <xdr:nvSpPr>
        <xdr:cNvPr id="216" name="テキスト ボックス 215"/>
        <xdr:cNvSpPr txBox="1"/>
      </xdr:nvSpPr>
      <xdr:spPr>
        <a:xfrm>
          <a:off x="3733800" y="13861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127,156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169121</xdr:rowOff>
    </xdr:from>
    <xdr:to>
      <xdr:col>4</xdr:col>
      <xdr:colOff>533400</xdr:colOff>
      <xdr:row>82</xdr:row>
      <xdr:rowOff>99271</xdr:rowOff>
    </xdr:to>
    <xdr:sp macro="" textlink="">
      <xdr:nvSpPr>
        <xdr:cNvPr id="217" name="円/楕円 216"/>
        <xdr:cNvSpPr/>
      </xdr:nvSpPr>
      <xdr:spPr>
        <a:xfrm>
          <a:off x="3175000" y="14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109448</xdr:rowOff>
    </xdr:from>
    <xdr:ext cx="762000" cy="259045"/>
    <xdr:sp macro="" textlink="">
      <xdr:nvSpPr>
        <xdr:cNvPr id="218" name="テキスト ボックス 217"/>
        <xdr:cNvSpPr txBox="1"/>
      </xdr:nvSpPr>
      <xdr:spPr>
        <a:xfrm>
          <a:off x="284480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1871</xdr:rowOff>
    </xdr:from>
    <xdr:to>
      <xdr:col>3</xdr:col>
      <xdr:colOff>330200</xdr:colOff>
      <xdr:row>82</xdr:row>
      <xdr:rowOff>103471</xdr:rowOff>
    </xdr:to>
    <xdr:sp macro="" textlink="">
      <xdr:nvSpPr>
        <xdr:cNvPr id="219" name="円/楕円 218"/>
        <xdr:cNvSpPr/>
      </xdr:nvSpPr>
      <xdr:spPr>
        <a:xfrm>
          <a:off x="2286000" y="140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113648</xdr:rowOff>
    </xdr:from>
    <xdr:ext cx="762000" cy="259045"/>
    <xdr:sp macro="" textlink="">
      <xdr:nvSpPr>
        <xdr:cNvPr id="220" name="テキスト ボックス 219"/>
        <xdr:cNvSpPr txBox="1"/>
      </xdr:nvSpPr>
      <xdr:spPr>
        <a:xfrm>
          <a:off x="1955800" y="1382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122146</xdr:rowOff>
    </xdr:from>
    <xdr:to>
      <xdr:col>2</xdr:col>
      <xdr:colOff>127000</xdr:colOff>
      <xdr:row>82</xdr:row>
      <xdr:rowOff>52296</xdr:rowOff>
    </xdr:to>
    <xdr:sp macro="" textlink="">
      <xdr:nvSpPr>
        <xdr:cNvPr id="221" name="円/楕円 220"/>
        <xdr:cNvSpPr/>
      </xdr:nvSpPr>
      <xdr:spPr>
        <a:xfrm>
          <a:off x="1397000" y="140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62473</xdr:rowOff>
    </xdr:from>
    <xdr:ext cx="762000" cy="259045"/>
    <xdr:sp macro="" textlink="">
      <xdr:nvSpPr>
        <xdr:cNvPr id="222" name="テキスト ボックス 221"/>
        <xdr:cNvSpPr txBox="1"/>
      </xdr:nvSpPr>
      <xdr:spPr>
        <a:xfrm>
          <a:off x="1066800" y="1377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本市の給与水準は国家公務員の給与水準を大きく下回っており、県内各市の中でも低水準であり、類似団体と比較しても低い数値であるが、今後も引き続き給与の適正化に努めていく。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1" name="直線コネクタ 250"/>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4"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5" name="直線コネクタ 254"/>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93134</xdr:rowOff>
    </xdr:to>
    <xdr:cxnSp macro="">
      <xdr:nvCxnSpPr>
        <xdr:cNvPr id="256" name="直線コネクタ 255"/>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7"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8" name="フローチャート : 判断 257"/>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93134</xdr:rowOff>
    </xdr:to>
    <xdr:cxnSp macro="">
      <xdr:nvCxnSpPr>
        <xdr:cNvPr id="259" name="直線コネクタ 258"/>
        <xdr:cNvCxnSpPr/>
      </xdr:nvCxnSpPr>
      <xdr:spPr>
        <a:xfrm>
          <a:off x="15290800" y="14202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83</xdr:row>
      <xdr:rowOff>106539</xdr:rowOff>
    </xdr:to>
    <xdr:cxnSp macro="">
      <xdr:nvCxnSpPr>
        <xdr:cNvPr id="262" name="直線コネクタ 261"/>
        <xdr:cNvCxnSpPr/>
      </xdr:nvCxnSpPr>
      <xdr:spPr>
        <a:xfrm flipV="1">
          <a:off x="14401800" y="142028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106539</xdr:rowOff>
    </xdr:from>
    <xdr:to>
      <xdr:col>21</xdr:col>
      <xdr:colOff>0</xdr:colOff>
      <xdr:row>89</xdr:row>
      <xdr:rowOff>69850</xdr:rowOff>
    </xdr:to>
    <xdr:cxnSp macro="">
      <xdr:nvCxnSpPr>
        <xdr:cNvPr id="265" name="直線コネクタ 264"/>
        <xdr:cNvCxnSpPr/>
      </xdr:nvCxnSpPr>
      <xdr:spPr>
        <a:xfrm flipV="1">
          <a:off x="13512800" y="14336889"/>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6" name="フローチャート : 判断 265"/>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7" name="テキスト ボックス 266"/>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5" name="円/楕円 274"/>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58861</xdr:rowOff>
    </xdr:from>
    <xdr:ext cx="762000" cy="259045"/>
    <xdr:sp macro="" textlink="">
      <xdr:nvSpPr>
        <xdr:cNvPr id="276"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7" name="円/楕円 276"/>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8" name="テキスト ボックス 277"/>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79" name="円/楕円 278"/>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0" name="テキスト ボックス 279"/>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55739</xdr:rowOff>
    </xdr:from>
    <xdr:to>
      <xdr:col>21</xdr:col>
      <xdr:colOff>50800</xdr:colOff>
      <xdr:row>83</xdr:row>
      <xdr:rowOff>157339</xdr:rowOff>
    </xdr:to>
    <xdr:sp macro="" textlink="">
      <xdr:nvSpPr>
        <xdr:cNvPr id="281" name="円/楕円 280"/>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142116</xdr:rowOff>
    </xdr:from>
    <xdr:ext cx="762000" cy="259045"/>
    <xdr:sp macro="" textlink="">
      <xdr:nvSpPr>
        <xdr:cNvPr id="282" name="テキスト ボックス 281"/>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84" name="テキスト ボックス 283"/>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en-US" altLang="ja-JP" sz="1100" b="0" i="0" baseline="0">
              <a:solidFill>
                <a:schemeClr val="dk1"/>
              </a:solidFill>
              <a:effectLst/>
              <a:latin typeface="+mn-lt"/>
              <a:ea typeface="+mn-ea"/>
              <a:cs typeface="+mn-cs"/>
            </a:rPr>
            <a:t>H32</a:t>
          </a:r>
          <a:r>
            <a:rPr lang="ja-JP" altLang="ja-JP" sz="1100" b="0" i="0" baseline="0">
              <a:solidFill>
                <a:schemeClr val="dk1"/>
              </a:solidFill>
              <a:effectLst/>
              <a:latin typeface="+mn-lt"/>
              <a:ea typeface="+mn-ea"/>
              <a:cs typeface="+mn-cs"/>
            </a:rPr>
            <a:t>年度までの間の計画を記した第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次定員適正化計画に沿って、住民サービスの低下を招かないよう十分配慮しながら適正な定員管理に努めていく。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130493</xdr:rowOff>
    </xdr:from>
    <xdr:to>
      <xdr:col>24</xdr:col>
      <xdr:colOff>558800</xdr:colOff>
      <xdr:row>60</xdr:row>
      <xdr:rowOff>15346</xdr:rowOff>
    </xdr:to>
    <xdr:cxnSp macro="">
      <xdr:nvCxnSpPr>
        <xdr:cNvPr id="319" name="直線コネクタ 318"/>
        <xdr:cNvCxnSpPr/>
      </xdr:nvCxnSpPr>
      <xdr:spPr>
        <a:xfrm>
          <a:off x="16179800" y="1024604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0"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114406</xdr:rowOff>
    </xdr:from>
    <xdr:to>
      <xdr:col>23</xdr:col>
      <xdr:colOff>406400</xdr:colOff>
      <xdr:row>59</xdr:row>
      <xdr:rowOff>130493</xdr:rowOff>
    </xdr:to>
    <xdr:cxnSp macro="">
      <xdr:nvCxnSpPr>
        <xdr:cNvPr id="322" name="直線コネクタ 321"/>
        <xdr:cNvCxnSpPr/>
      </xdr:nvCxnSpPr>
      <xdr:spPr>
        <a:xfrm>
          <a:off x="15290800" y="1022995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4" name="テキスト ボックス 323"/>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78211</xdr:rowOff>
    </xdr:from>
    <xdr:to>
      <xdr:col>22</xdr:col>
      <xdr:colOff>203200</xdr:colOff>
      <xdr:row>59</xdr:row>
      <xdr:rowOff>114406</xdr:rowOff>
    </xdr:to>
    <xdr:cxnSp macro="">
      <xdr:nvCxnSpPr>
        <xdr:cNvPr id="325" name="直線コネクタ 324"/>
        <xdr:cNvCxnSpPr/>
      </xdr:nvCxnSpPr>
      <xdr:spPr>
        <a:xfrm>
          <a:off x="14401800" y="1019376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7" name="テキスト ボックス 326"/>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78211</xdr:rowOff>
    </xdr:from>
    <xdr:to>
      <xdr:col>21</xdr:col>
      <xdr:colOff>0</xdr:colOff>
      <xdr:row>59</xdr:row>
      <xdr:rowOff>126471</xdr:rowOff>
    </xdr:to>
    <xdr:cxnSp macro="">
      <xdr:nvCxnSpPr>
        <xdr:cNvPr id="328" name="直線コネクタ 327"/>
        <xdr:cNvCxnSpPr/>
      </xdr:nvCxnSpPr>
      <xdr:spPr>
        <a:xfrm flipV="1">
          <a:off x="13512800" y="1019376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0" name="テキスト ボックス 329"/>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25734</xdr:rowOff>
    </xdr:from>
    <xdr:ext cx="762000" cy="259045"/>
    <xdr:sp macro="" textlink="">
      <xdr:nvSpPr>
        <xdr:cNvPr id="332" name="テキスト ボックス 331"/>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135996</xdr:rowOff>
    </xdr:from>
    <xdr:to>
      <xdr:col>24</xdr:col>
      <xdr:colOff>609600</xdr:colOff>
      <xdr:row>60</xdr:row>
      <xdr:rowOff>66146</xdr:rowOff>
    </xdr:to>
    <xdr:sp macro="" textlink="">
      <xdr:nvSpPr>
        <xdr:cNvPr id="338" name="円/楕円 337"/>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152523</xdr:rowOff>
    </xdr:from>
    <xdr:ext cx="762000" cy="259045"/>
    <xdr:sp macro="" textlink="">
      <xdr:nvSpPr>
        <xdr:cNvPr id="339" name="定員管理の状況該当値テキスト"/>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79693</xdr:rowOff>
    </xdr:from>
    <xdr:to>
      <xdr:col>23</xdr:col>
      <xdr:colOff>457200</xdr:colOff>
      <xdr:row>60</xdr:row>
      <xdr:rowOff>9843</xdr:rowOff>
    </xdr:to>
    <xdr:sp macro="" textlink="">
      <xdr:nvSpPr>
        <xdr:cNvPr id="340" name="円/楕円 339"/>
        <xdr:cNvSpPr/>
      </xdr:nvSpPr>
      <xdr:spPr>
        <a:xfrm>
          <a:off x="16129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20020</xdr:rowOff>
    </xdr:from>
    <xdr:ext cx="736600" cy="259045"/>
    <xdr:sp macro="" textlink="">
      <xdr:nvSpPr>
        <xdr:cNvPr id="341" name="テキスト ボックス 340"/>
        <xdr:cNvSpPr txBox="1"/>
      </xdr:nvSpPr>
      <xdr:spPr>
        <a:xfrm>
          <a:off x="15798800" y="996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63606</xdr:rowOff>
    </xdr:from>
    <xdr:to>
      <xdr:col>22</xdr:col>
      <xdr:colOff>254000</xdr:colOff>
      <xdr:row>59</xdr:row>
      <xdr:rowOff>165206</xdr:rowOff>
    </xdr:to>
    <xdr:sp macro="" textlink="">
      <xdr:nvSpPr>
        <xdr:cNvPr id="342" name="円/楕円 341"/>
        <xdr:cNvSpPr/>
      </xdr:nvSpPr>
      <xdr:spPr>
        <a:xfrm>
          <a:off x="15240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3933</xdr:rowOff>
    </xdr:from>
    <xdr:ext cx="762000" cy="259045"/>
    <xdr:sp macro="" textlink="">
      <xdr:nvSpPr>
        <xdr:cNvPr id="343" name="テキスト ボックス 342"/>
        <xdr:cNvSpPr txBox="1"/>
      </xdr:nvSpPr>
      <xdr:spPr>
        <a:xfrm>
          <a:off x="14909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27411</xdr:rowOff>
    </xdr:from>
    <xdr:to>
      <xdr:col>21</xdr:col>
      <xdr:colOff>50800</xdr:colOff>
      <xdr:row>59</xdr:row>
      <xdr:rowOff>129011</xdr:rowOff>
    </xdr:to>
    <xdr:sp macro="" textlink="">
      <xdr:nvSpPr>
        <xdr:cNvPr id="344" name="円/楕円 343"/>
        <xdr:cNvSpPr/>
      </xdr:nvSpPr>
      <xdr:spPr>
        <a:xfrm>
          <a:off x="14351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139188</xdr:rowOff>
    </xdr:from>
    <xdr:ext cx="762000" cy="259045"/>
    <xdr:sp macro="" textlink="">
      <xdr:nvSpPr>
        <xdr:cNvPr id="345" name="テキスト ボックス 344"/>
        <xdr:cNvSpPr txBox="1"/>
      </xdr:nvSpPr>
      <xdr:spPr>
        <a:xfrm>
          <a:off x="14020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75671</xdr:rowOff>
    </xdr:from>
    <xdr:to>
      <xdr:col>19</xdr:col>
      <xdr:colOff>533400</xdr:colOff>
      <xdr:row>60</xdr:row>
      <xdr:rowOff>5821</xdr:rowOff>
    </xdr:to>
    <xdr:sp macro="" textlink="">
      <xdr:nvSpPr>
        <xdr:cNvPr id="346" name="円/楕円 345"/>
        <xdr:cNvSpPr/>
      </xdr:nvSpPr>
      <xdr:spPr>
        <a:xfrm>
          <a:off x="13462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15998</xdr:rowOff>
    </xdr:from>
    <xdr:ext cx="762000" cy="259045"/>
    <xdr:sp macro="" textlink="">
      <xdr:nvSpPr>
        <xdr:cNvPr id="347" name="テキスト ボックス 346"/>
        <xdr:cNvSpPr txBox="1"/>
      </xdr:nvSpPr>
      <xdr:spPr>
        <a:xfrm>
          <a:off x="13131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78" name="直線コネクタ 37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7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0" name="直線コネクタ 37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158750</xdr:rowOff>
    </xdr:from>
    <xdr:to>
      <xdr:col>24</xdr:col>
      <xdr:colOff>558800</xdr:colOff>
      <xdr:row>38</xdr:row>
      <xdr:rowOff>136676</xdr:rowOff>
    </xdr:to>
    <xdr:cxnSp macro="">
      <xdr:nvCxnSpPr>
        <xdr:cNvPr id="383" name="直線コネクタ 382"/>
        <xdr:cNvCxnSpPr/>
      </xdr:nvCxnSpPr>
      <xdr:spPr>
        <a:xfrm flipV="1">
          <a:off x="16179800" y="6502400"/>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3222</xdr:rowOff>
    </xdr:from>
    <xdr:ext cx="762000" cy="259045"/>
    <xdr:sp macro="" textlink="">
      <xdr:nvSpPr>
        <xdr:cNvPr id="384"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5" name="フローチャート : 判断 384"/>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136676</xdr:rowOff>
    </xdr:from>
    <xdr:to>
      <xdr:col>23</xdr:col>
      <xdr:colOff>406400</xdr:colOff>
      <xdr:row>40</xdr:row>
      <xdr:rowOff>35076</xdr:rowOff>
    </xdr:to>
    <xdr:cxnSp macro="">
      <xdr:nvCxnSpPr>
        <xdr:cNvPr id="386" name="直線コネクタ 385"/>
        <xdr:cNvCxnSpPr/>
      </xdr:nvCxnSpPr>
      <xdr:spPr>
        <a:xfrm flipV="1">
          <a:off x="15290800" y="66517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7" name="フローチャート : 判断 386"/>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49486</xdr:rowOff>
    </xdr:from>
    <xdr:ext cx="736600" cy="259045"/>
    <xdr:sp macro="" textlink="">
      <xdr:nvSpPr>
        <xdr:cNvPr id="388" name="テキスト ボックス 387"/>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41</xdr:row>
      <xdr:rowOff>116417</xdr:rowOff>
    </xdr:to>
    <xdr:cxnSp macro="">
      <xdr:nvCxnSpPr>
        <xdr:cNvPr id="389" name="直線コネクタ 388"/>
        <xdr:cNvCxnSpPr/>
      </xdr:nvCxnSpPr>
      <xdr:spPr>
        <a:xfrm flipV="1">
          <a:off x="14401800" y="6893076"/>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0" name="フローチャート : 判断 389"/>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1" name="テキスト ボックス 390"/>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116417</xdr:rowOff>
    </xdr:from>
    <xdr:to>
      <xdr:col>21</xdr:col>
      <xdr:colOff>0</xdr:colOff>
      <xdr:row>43</xdr:row>
      <xdr:rowOff>26307</xdr:rowOff>
    </xdr:to>
    <xdr:cxnSp macro="">
      <xdr:nvCxnSpPr>
        <xdr:cNvPr id="392" name="直線コネクタ 391"/>
        <xdr:cNvCxnSpPr/>
      </xdr:nvCxnSpPr>
      <xdr:spPr>
        <a:xfrm flipV="1">
          <a:off x="13512800" y="7145867"/>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3" name="フローチャート : 判断 392"/>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4" name="テキスト ボックス 393"/>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5" name="フローチャート : 判断 394"/>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6" name="テキスト ボックス 395"/>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402" name="円/楕円 401"/>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124477</xdr:rowOff>
    </xdr:from>
    <xdr:ext cx="762000" cy="259045"/>
    <xdr:sp macro="" textlink="">
      <xdr:nvSpPr>
        <xdr:cNvPr id="403"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85876</xdr:rowOff>
    </xdr:from>
    <xdr:to>
      <xdr:col>23</xdr:col>
      <xdr:colOff>457200</xdr:colOff>
      <xdr:row>39</xdr:row>
      <xdr:rowOff>16026</xdr:rowOff>
    </xdr:to>
    <xdr:sp macro="" textlink="">
      <xdr:nvSpPr>
        <xdr:cNvPr id="404" name="円/楕円 403"/>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26203</xdr:rowOff>
    </xdr:from>
    <xdr:ext cx="736600" cy="259045"/>
    <xdr:sp macro="" textlink="">
      <xdr:nvSpPr>
        <xdr:cNvPr id="405" name="テキスト ボックス 404"/>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06" name="円/楕円 405"/>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07" name="テキスト ボックス 406"/>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65617</xdr:rowOff>
    </xdr:from>
    <xdr:to>
      <xdr:col>21</xdr:col>
      <xdr:colOff>50800</xdr:colOff>
      <xdr:row>41</xdr:row>
      <xdr:rowOff>167217</xdr:rowOff>
    </xdr:to>
    <xdr:sp macro="" textlink="">
      <xdr:nvSpPr>
        <xdr:cNvPr id="408" name="円/楕円 407"/>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409" name="テキスト ボックス 408"/>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410" name="円/楕円 409"/>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87284</xdr:rowOff>
    </xdr:from>
    <xdr:ext cx="762000" cy="259045"/>
    <xdr:sp macro="" textlink="">
      <xdr:nvSpPr>
        <xdr:cNvPr id="411" name="テキスト ボックス 410"/>
        <xdr:cNvSpPr txBox="1"/>
      </xdr:nvSpPr>
      <xdr:spPr>
        <a:xfrm>
          <a:off x="13131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中期財政計画に基づく地方債の繰上償還による地方債残高の減や、減債基金の積立てによる充当可能基金の増により類似団体平均を下回っている。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今後も、中期財政計画に沿った財政運営に取り組み、より一層の経費の削減を進め財政健全化に努める。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0" name="直線コネクタ 439"/>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1"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2" name="直線コネクタ 441"/>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54119</xdr:rowOff>
    </xdr:from>
    <xdr:ext cx="762000" cy="259045"/>
    <xdr:sp macro="" textlink="">
      <xdr:nvSpPr>
        <xdr:cNvPr id="445" name="将来負担の状況平均値テキスト"/>
        <xdr:cNvSpPr txBox="1"/>
      </xdr:nvSpPr>
      <xdr:spPr>
        <a:xfrm>
          <a:off x="17106900" y="245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6" name="フローチャート : 判断 445"/>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8" name="テキスト ボックス 447"/>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49" name="フローチャート : 判断 448"/>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0" name="テキスト ボックス 449"/>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51" name="フローチャート : 判断 450"/>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2" name="テキスト ボックス 451"/>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3" name="フローチャート : 判断 452"/>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4" name="テキスト ボックス 453"/>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定員適正化計画に基づく新規採用者の抑制、組織・職員配置の見直しなどにより、類似団体平均を下回っている。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今後も更なる事務事業の見直し・効率化に努め人件費の抑制に努める。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69850</xdr:rowOff>
    </xdr:from>
    <xdr:to>
      <xdr:col>7</xdr:col>
      <xdr:colOff>15875</xdr:colOff>
      <xdr:row>33</xdr:row>
      <xdr:rowOff>91622</xdr:rowOff>
    </xdr:to>
    <xdr:cxnSp macro="">
      <xdr:nvCxnSpPr>
        <xdr:cNvPr id="68" name="直線コネクタ 67"/>
        <xdr:cNvCxnSpPr/>
      </xdr:nvCxnSpPr>
      <xdr:spPr>
        <a:xfrm flipV="1">
          <a:off x="3987800" y="5727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91622</xdr:rowOff>
    </xdr:from>
    <xdr:to>
      <xdr:col>5</xdr:col>
      <xdr:colOff>549275</xdr:colOff>
      <xdr:row>33</xdr:row>
      <xdr:rowOff>102507</xdr:rowOff>
    </xdr:to>
    <xdr:cxnSp macro="">
      <xdr:nvCxnSpPr>
        <xdr:cNvPr id="71" name="直線コネクタ 70"/>
        <xdr:cNvCxnSpPr/>
      </xdr:nvCxnSpPr>
      <xdr:spPr>
        <a:xfrm flipV="1">
          <a:off x="3098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102507</xdr:rowOff>
    </xdr:from>
    <xdr:to>
      <xdr:col>4</xdr:col>
      <xdr:colOff>346075</xdr:colOff>
      <xdr:row>34</xdr:row>
      <xdr:rowOff>116114</xdr:rowOff>
    </xdr:to>
    <xdr:cxnSp macro="">
      <xdr:nvCxnSpPr>
        <xdr:cNvPr id="74" name="直線コネクタ 73"/>
        <xdr:cNvCxnSpPr/>
      </xdr:nvCxnSpPr>
      <xdr:spPr>
        <a:xfrm flipV="1">
          <a:off x="2209800" y="5760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116114</xdr:rowOff>
    </xdr:from>
    <xdr:to>
      <xdr:col>3</xdr:col>
      <xdr:colOff>142875</xdr:colOff>
      <xdr:row>34</xdr:row>
      <xdr:rowOff>148772</xdr:rowOff>
    </xdr:to>
    <xdr:cxnSp macro="">
      <xdr:nvCxnSpPr>
        <xdr:cNvPr id="77" name="直線コネクタ 76"/>
        <xdr:cNvCxnSpPr/>
      </xdr:nvCxnSpPr>
      <xdr:spPr>
        <a:xfrm flipV="1">
          <a:off x="1320800" y="5945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19050</xdr:rowOff>
    </xdr:from>
    <xdr:to>
      <xdr:col>7</xdr:col>
      <xdr:colOff>66675</xdr:colOff>
      <xdr:row>33</xdr:row>
      <xdr:rowOff>120650</xdr:rowOff>
    </xdr:to>
    <xdr:sp macro="" textlink="">
      <xdr:nvSpPr>
        <xdr:cNvPr id="87" name="円/楕円 86"/>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99077</xdr:rowOff>
    </xdr:from>
    <xdr:ext cx="762000" cy="259045"/>
    <xdr:sp macro="" textlink="">
      <xdr:nvSpPr>
        <xdr:cNvPr id="88"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40822</xdr:rowOff>
    </xdr:from>
    <xdr:to>
      <xdr:col>5</xdr:col>
      <xdr:colOff>600075</xdr:colOff>
      <xdr:row>33</xdr:row>
      <xdr:rowOff>142422</xdr:rowOff>
    </xdr:to>
    <xdr:sp macro="" textlink="">
      <xdr:nvSpPr>
        <xdr:cNvPr id="89" name="円/楕円 88"/>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152599</xdr:rowOff>
    </xdr:from>
    <xdr:ext cx="736600" cy="259045"/>
    <xdr:sp macro="" textlink="">
      <xdr:nvSpPr>
        <xdr:cNvPr id="90" name="テキスト ボックス 89"/>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51707</xdr:rowOff>
    </xdr:from>
    <xdr:to>
      <xdr:col>4</xdr:col>
      <xdr:colOff>396875</xdr:colOff>
      <xdr:row>33</xdr:row>
      <xdr:rowOff>153307</xdr:rowOff>
    </xdr:to>
    <xdr:sp macro="" textlink="">
      <xdr:nvSpPr>
        <xdr:cNvPr id="91" name="円/楕円 90"/>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163484</xdr:rowOff>
    </xdr:from>
    <xdr:ext cx="762000" cy="259045"/>
    <xdr:sp macro="" textlink="">
      <xdr:nvSpPr>
        <xdr:cNvPr id="92" name="テキスト ボックス 91"/>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65314</xdr:rowOff>
    </xdr:from>
    <xdr:to>
      <xdr:col>3</xdr:col>
      <xdr:colOff>193675</xdr:colOff>
      <xdr:row>34</xdr:row>
      <xdr:rowOff>166914</xdr:rowOff>
    </xdr:to>
    <xdr:sp macro="" textlink="">
      <xdr:nvSpPr>
        <xdr:cNvPr id="93" name="円/楕円 92"/>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5641</xdr:rowOff>
    </xdr:from>
    <xdr:ext cx="762000" cy="259045"/>
    <xdr:sp macro="" textlink="">
      <xdr:nvSpPr>
        <xdr:cNvPr id="94" name="テキスト ボックス 93"/>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97972</xdr:rowOff>
    </xdr:from>
    <xdr:to>
      <xdr:col>1</xdr:col>
      <xdr:colOff>676275</xdr:colOff>
      <xdr:row>35</xdr:row>
      <xdr:rowOff>28122</xdr:rowOff>
    </xdr:to>
    <xdr:sp macro="" textlink="">
      <xdr:nvSpPr>
        <xdr:cNvPr id="95" name="円/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各種委託事業や共通事務用品の購入方法などの</a:t>
          </a:r>
          <a:r>
            <a:rPr kumimoji="1" lang="ja-JP" altLang="ja-JP" sz="1100">
              <a:solidFill>
                <a:schemeClr val="dk1"/>
              </a:solidFill>
              <a:effectLst/>
              <a:latin typeface="+mn-lt"/>
              <a:ea typeface="+mn-ea"/>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今後、各施設設備の老朽化による修繕等が増加する見込みであるため、更なる節減に努める。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101600</xdr:rowOff>
    </xdr:from>
    <xdr:to>
      <xdr:col>24</xdr:col>
      <xdr:colOff>31750</xdr:colOff>
      <xdr:row>15</xdr:row>
      <xdr:rowOff>57150</xdr:rowOff>
    </xdr:to>
    <xdr:cxnSp macro="">
      <xdr:nvCxnSpPr>
        <xdr:cNvPr id="129" name="直線コネクタ 128"/>
        <xdr:cNvCxnSpPr/>
      </xdr:nvCxnSpPr>
      <xdr:spPr>
        <a:xfrm flipV="1">
          <a:off x="15671800" y="2501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118127</xdr:rowOff>
    </xdr:from>
    <xdr:ext cx="762000" cy="259045"/>
    <xdr:sp macro="" textlink="">
      <xdr:nvSpPr>
        <xdr:cNvPr id="130"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57150</xdr:rowOff>
    </xdr:to>
    <xdr:cxnSp macro="">
      <xdr:nvCxnSpPr>
        <xdr:cNvPr id="132" name="直線コネクタ 131"/>
        <xdr:cNvCxnSpPr/>
      </xdr:nvCxnSpPr>
      <xdr:spPr>
        <a:xfrm>
          <a:off x="14782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25400</xdr:rowOff>
    </xdr:from>
    <xdr:to>
      <xdr:col>21</xdr:col>
      <xdr:colOff>361950</xdr:colOff>
      <xdr:row>14</xdr:row>
      <xdr:rowOff>127000</xdr:rowOff>
    </xdr:to>
    <xdr:cxnSp macro="">
      <xdr:nvCxnSpPr>
        <xdr:cNvPr id="135" name="直線コネクタ 134"/>
        <xdr:cNvCxnSpPr/>
      </xdr:nvCxnSpPr>
      <xdr:spPr>
        <a:xfrm>
          <a:off x="13893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25400</xdr:rowOff>
    </xdr:from>
    <xdr:to>
      <xdr:col>20</xdr:col>
      <xdr:colOff>158750</xdr:colOff>
      <xdr:row>14</xdr:row>
      <xdr:rowOff>38100</xdr:rowOff>
    </xdr:to>
    <xdr:cxnSp macro="">
      <xdr:nvCxnSpPr>
        <xdr:cNvPr id="138" name="直線コネクタ 137"/>
        <xdr:cNvCxnSpPr/>
      </xdr:nvCxnSpPr>
      <xdr:spPr>
        <a:xfrm flipV="1">
          <a:off x="13004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50800</xdr:rowOff>
    </xdr:from>
    <xdr:to>
      <xdr:col>24</xdr:col>
      <xdr:colOff>82550</xdr:colOff>
      <xdr:row>14</xdr:row>
      <xdr:rowOff>152400</xdr:rowOff>
    </xdr:to>
    <xdr:sp macro="" textlink="">
      <xdr:nvSpPr>
        <xdr:cNvPr id="148" name="円/楕円 147"/>
        <xdr:cNvSpPr/>
      </xdr:nvSpPr>
      <xdr:spPr>
        <a:xfrm>
          <a:off x="164592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67327</xdr:rowOff>
    </xdr:from>
    <xdr:ext cx="762000" cy="259045"/>
    <xdr:sp macro="" textlink="">
      <xdr:nvSpPr>
        <xdr:cNvPr id="149" name="物件費該当値テキスト"/>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6350</xdr:rowOff>
    </xdr:from>
    <xdr:to>
      <xdr:col>22</xdr:col>
      <xdr:colOff>615950</xdr:colOff>
      <xdr:row>15</xdr:row>
      <xdr:rowOff>107950</xdr:rowOff>
    </xdr:to>
    <xdr:sp macro="" textlink="">
      <xdr:nvSpPr>
        <xdr:cNvPr id="150" name="円/楕円 149"/>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118127</xdr:rowOff>
    </xdr:from>
    <xdr:ext cx="736600" cy="259045"/>
    <xdr:sp macro="" textlink="">
      <xdr:nvSpPr>
        <xdr:cNvPr id="151" name="テキスト ボックス 150"/>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52" name="円/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146050</xdr:rowOff>
    </xdr:from>
    <xdr:to>
      <xdr:col>20</xdr:col>
      <xdr:colOff>209550</xdr:colOff>
      <xdr:row>14</xdr:row>
      <xdr:rowOff>76200</xdr:rowOff>
    </xdr:to>
    <xdr:sp macro="" textlink="">
      <xdr:nvSpPr>
        <xdr:cNvPr id="154" name="円/楕円 153"/>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86377</xdr:rowOff>
    </xdr:from>
    <xdr:ext cx="762000" cy="259045"/>
    <xdr:sp macro="" textlink="">
      <xdr:nvSpPr>
        <xdr:cNvPr id="155" name="テキスト ボックス 154"/>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6" name="円/楕円 155"/>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7" name="テキスト ボックス 156"/>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障害者自立支援給付事業、生活保護費支給事業、保育所運営費等の事業費が多額となっており、類似団体平均を上回っている。</a:t>
          </a:r>
          <a:endParaRPr lang="ja-JP" altLang="ja-JP" sz="1400">
            <a:effectLst/>
          </a:endParaRPr>
        </a:p>
        <a:p>
          <a:r>
            <a:rPr lang="ja-JP" altLang="ja-JP" sz="1100" b="0" i="0" baseline="0">
              <a:solidFill>
                <a:schemeClr val="dk1"/>
              </a:solidFill>
              <a:effectLst/>
              <a:latin typeface="+mn-lt"/>
              <a:ea typeface="+mn-ea"/>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69850</xdr:rowOff>
    </xdr:from>
    <xdr:to>
      <xdr:col>7</xdr:col>
      <xdr:colOff>15875</xdr:colOff>
      <xdr:row>60</xdr:row>
      <xdr:rowOff>107950</xdr:rowOff>
    </xdr:to>
    <xdr:cxnSp macro="">
      <xdr:nvCxnSpPr>
        <xdr:cNvPr id="190" name="直線コネクタ 189"/>
        <xdr:cNvCxnSpPr/>
      </xdr:nvCxnSpPr>
      <xdr:spPr>
        <a:xfrm>
          <a:off x="3987800" y="10356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31750</xdr:rowOff>
    </xdr:from>
    <xdr:to>
      <xdr:col>5</xdr:col>
      <xdr:colOff>549275</xdr:colOff>
      <xdr:row>60</xdr:row>
      <xdr:rowOff>69850</xdr:rowOff>
    </xdr:to>
    <xdr:cxnSp macro="">
      <xdr:nvCxnSpPr>
        <xdr:cNvPr id="193" name="直線コネクタ 192"/>
        <xdr:cNvCxnSpPr/>
      </xdr:nvCxnSpPr>
      <xdr:spPr>
        <a:xfrm>
          <a:off x="3098800" y="10147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59</xdr:row>
      <xdr:rowOff>31750</xdr:rowOff>
    </xdr:to>
    <xdr:cxnSp macro="">
      <xdr:nvCxnSpPr>
        <xdr:cNvPr id="196" name="直線コネクタ 195"/>
        <xdr:cNvCxnSpPr/>
      </xdr:nvCxnSpPr>
      <xdr:spPr>
        <a:xfrm>
          <a:off x="2209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58</xdr:row>
      <xdr:rowOff>127000</xdr:rowOff>
    </xdr:to>
    <xdr:cxnSp macro="">
      <xdr:nvCxnSpPr>
        <xdr:cNvPr id="199" name="直線コネクタ 198"/>
        <xdr:cNvCxnSpPr/>
      </xdr:nvCxnSpPr>
      <xdr:spPr>
        <a:xfrm flipV="1">
          <a:off x="1320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57150</xdr:rowOff>
    </xdr:from>
    <xdr:to>
      <xdr:col>7</xdr:col>
      <xdr:colOff>66675</xdr:colOff>
      <xdr:row>60</xdr:row>
      <xdr:rowOff>158750</xdr:rowOff>
    </xdr:to>
    <xdr:sp macro="" textlink="">
      <xdr:nvSpPr>
        <xdr:cNvPr id="209" name="円/楕円 208"/>
        <xdr:cNvSpPr/>
      </xdr:nvSpPr>
      <xdr:spPr>
        <a:xfrm>
          <a:off x="4775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29227</xdr:rowOff>
    </xdr:from>
    <xdr:ext cx="762000" cy="259045"/>
    <xdr:sp macro="" textlink="">
      <xdr:nvSpPr>
        <xdr:cNvPr id="210" name="扶助費該当値テキスト"/>
        <xdr:cNvSpPr txBox="1"/>
      </xdr:nvSpPr>
      <xdr:spPr>
        <a:xfrm>
          <a:off x="4914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19050</xdr:rowOff>
    </xdr:from>
    <xdr:to>
      <xdr:col>5</xdr:col>
      <xdr:colOff>600075</xdr:colOff>
      <xdr:row>60</xdr:row>
      <xdr:rowOff>120650</xdr:rowOff>
    </xdr:to>
    <xdr:sp macro="" textlink="">
      <xdr:nvSpPr>
        <xdr:cNvPr id="211" name="円/楕円 210"/>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105427</xdr:rowOff>
    </xdr:from>
    <xdr:ext cx="736600" cy="259045"/>
    <xdr:sp macro="" textlink="">
      <xdr:nvSpPr>
        <xdr:cNvPr id="212" name="テキスト ボックス 211"/>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152400</xdr:rowOff>
    </xdr:from>
    <xdr:to>
      <xdr:col>4</xdr:col>
      <xdr:colOff>396875</xdr:colOff>
      <xdr:row>59</xdr:row>
      <xdr:rowOff>82550</xdr:rowOff>
    </xdr:to>
    <xdr:sp macro="" textlink="">
      <xdr:nvSpPr>
        <xdr:cNvPr id="213" name="円/楕円 212"/>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67327</xdr:rowOff>
    </xdr:from>
    <xdr:ext cx="762000" cy="259045"/>
    <xdr:sp macro="" textlink="">
      <xdr:nvSpPr>
        <xdr:cNvPr id="214" name="テキスト ボックス 213"/>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5" name="円/楕円 214"/>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6" name="テキスト ボックス 215"/>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7" name="円/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類似団体平均を下回っているが、介護保険や下水道事業に対する繰出金が多額になっている状況である。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税収が主な財源である一般会計からの負担を最小限にするため、特に</a:t>
          </a:r>
          <a:r>
            <a:rPr lang="ja-JP" altLang="ja-JP" sz="1100" b="0" i="0" baseline="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の財政の健全化を目指す必要がある。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165100</xdr:rowOff>
    </xdr:from>
    <xdr:to>
      <xdr:col>24</xdr:col>
      <xdr:colOff>31750</xdr:colOff>
      <xdr:row>56</xdr:row>
      <xdr:rowOff>98425</xdr:rowOff>
    </xdr:to>
    <xdr:cxnSp macro="">
      <xdr:nvCxnSpPr>
        <xdr:cNvPr id="255" name="直線コネクタ 254"/>
        <xdr:cNvCxnSpPr/>
      </xdr:nvCxnSpPr>
      <xdr:spPr>
        <a:xfrm>
          <a:off x="15671800" y="95948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165100</xdr:rowOff>
    </xdr:from>
    <xdr:to>
      <xdr:col>22</xdr:col>
      <xdr:colOff>565150</xdr:colOff>
      <xdr:row>56</xdr:row>
      <xdr:rowOff>12700</xdr:rowOff>
    </xdr:to>
    <xdr:cxnSp macro="">
      <xdr:nvCxnSpPr>
        <xdr:cNvPr id="258" name="直線コネクタ 257"/>
        <xdr:cNvCxnSpPr/>
      </xdr:nvCxnSpPr>
      <xdr:spPr>
        <a:xfrm flipV="1">
          <a:off x="14782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31750</xdr:rowOff>
    </xdr:to>
    <xdr:cxnSp macro="">
      <xdr:nvCxnSpPr>
        <xdr:cNvPr id="261" name="直線コネクタ 260"/>
        <xdr:cNvCxnSpPr/>
      </xdr:nvCxnSpPr>
      <xdr:spPr>
        <a:xfrm flipV="1">
          <a:off x="13893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165100</xdr:rowOff>
    </xdr:from>
    <xdr:to>
      <xdr:col>20</xdr:col>
      <xdr:colOff>158750</xdr:colOff>
      <xdr:row>56</xdr:row>
      <xdr:rowOff>31750</xdr:rowOff>
    </xdr:to>
    <xdr:cxnSp macro="">
      <xdr:nvCxnSpPr>
        <xdr:cNvPr id="264" name="直線コネクタ 263"/>
        <xdr:cNvCxnSpPr/>
      </xdr:nvCxnSpPr>
      <xdr:spPr>
        <a:xfrm>
          <a:off x="13004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47625</xdr:rowOff>
    </xdr:from>
    <xdr:to>
      <xdr:col>24</xdr:col>
      <xdr:colOff>82550</xdr:colOff>
      <xdr:row>56</xdr:row>
      <xdr:rowOff>149225</xdr:rowOff>
    </xdr:to>
    <xdr:sp macro="" textlink="">
      <xdr:nvSpPr>
        <xdr:cNvPr id="274" name="円/楕円 273"/>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64152</xdr:rowOff>
    </xdr:from>
    <xdr:ext cx="762000" cy="259045"/>
    <xdr:sp macro="" textlink="">
      <xdr:nvSpPr>
        <xdr:cNvPr id="275" name="その他該当値テキスト"/>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114300</xdr:rowOff>
    </xdr:from>
    <xdr:to>
      <xdr:col>22</xdr:col>
      <xdr:colOff>615950</xdr:colOff>
      <xdr:row>56</xdr:row>
      <xdr:rowOff>44450</xdr:rowOff>
    </xdr:to>
    <xdr:sp macro="" textlink="">
      <xdr:nvSpPr>
        <xdr:cNvPr id="276" name="円/楕円 275"/>
        <xdr:cNvSpPr/>
      </xdr:nvSpPr>
      <xdr:spPr>
        <a:xfrm>
          <a:off x="15621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54627</xdr:rowOff>
    </xdr:from>
    <xdr:ext cx="736600" cy="259045"/>
    <xdr:sp macro="" textlink="">
      <xdr:nvSpPr>
        <xdr:cNvPr id="277" name="テキスト ボックス 276"/>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8" name="円/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152400</xdr:rowOff>
    </xdr:from>
    <xdr:to>
      <xdr:col>20</xdr:col>
      <xdr:colOff>209550</xdr:colOff>
      <xdr:row>56</xdr:row>
      <xdr:rowOff>82550</xdr:rowOff>
    </xdr:to>
    <xdr:sp macro="" textlink="">
      <xdr:nvSpPr>
        <xdr:cNvPr id="280" name="円/楕円 279"/>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92727</xdr:rowOff>
    </xdr:from>
    <xdr:ext cx="762000" cy="259045"/>
    <xdr:sp macro="" textlink="">
      <xdr:nvSpPr>
        <xdr:cNvPr id="281" name="テキスト ボックス 280"/>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114300</xdr:rowOff>
    </xdr:from>
    <xdr:to>
      <xdr:col>19</xdr:col>
      <xdr:colOff>6350</xdr:colOff>
      <xdr:row>56</xdr:row>
      <xdr:rowOff>44450</xdr:rowOff>
    </xdr:to>
    <xdr:sp macro="" textlink="">
      <xdr:nvSpPr>
        <xdr:cNvPr id="282" name="円/楕円 281"/>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54627</xdr:rowOff>
    </xdr:from>
    <xdr:ext cx="762000" cy="259045"/>
    <xdr:sp macro="" textlink="">
      <xdr:nvSpPr>
        <xdr:cNvPr id="283" name="テキスト ボックス 282"/>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各種団体への運営費補助や一部事務組合に対する補助金・負担金が多額になっている。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団体等への補助については、補助金等の見直し基本方針・基準に基づき、必要性・費用対効果等の検証を進める。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62992</xdr:rowOff>
    </xdr:to>
    <xdr:cxnSp macro="">
      <xdr:nvCxnSpPr>
        <xdr:cNvPr id="313" name="直線コネクタ 312"/>
        <xdr:cNvCxnSpPr/>
      </xdr:nvCxnSpPr>
      <xdr:spPr>
        <a:xfrm flipV="1">
          <a:off x="15671800" y="62031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4"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76708</xdr:rowOff>
    </xdr:to>
    <xdr:cxnSp macro="">
      <xdr:nvCxnSpPr>
        <xdr:cNvPr id="316" name="直線コネクタ 315"/>
        <xdr:cNvCxnSpPr/>
      </xdr:nvCxnSpPr>
      <xdr:spPr>
        <a:xfrm flipV="1">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76708</xdr:rowOff>
    </xdr:to>
    <xdr:cxnSp macro="">
      <xdr:nvCxnSpPr>
        <xdr:cNvPr id="319" name="直線コネクタ 318"/>
        <xdr:cNvCxnSpPr/>
      </xdr:nvCxnSpPr>
      <xdr:spPr>
        <a:xfrm>
          <a:off x="13893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67564</xdr:rowOff>
    </xdr:to>
    <xdr:cxnSp macro="">
      <xdr:nvCxnSpPr>
        <xdr:cNvPr id="322" name="直線コネクタ 321"/>
        <xdr:cNvCxnSpPr/>
      </xdr:nvCxnSpPr>
      <xdr:spPr>
        <a:xfrm>
          <a:off x="13004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6" name="テキスト ボックス 325"/>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32" name="円/楕円 331"/>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168165</xdr:rowOff>
    </xdr:from>
    <xdr:ext cx="762000" cy="259045"/>
    <xdr:sp macro="" textlink="">
      <xdr:nvSpPr>
        <xdr:cNvPr id="333"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34" name="円/楕円 333"/>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98569</xdr:rowOff>
    </xdr:from>
    <xdr:ext cx="736600" cy="259045"/>
    <xdr:sp macro="" textlink="">
      <xdr:nvSpPr>
        <xdr:cNvPr id="335" name="テキスト ボックス 334"/>
        <xdr:cNvSpPr txBox="1"/>
      </xdr:nvSpPr>
      <xdr:spPr>
        <a:xfrm>
          <a:off x="15290800" y="627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6" name="円/楕円 335"/>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37" name="テキスト ボックス 336"/>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8" name="円/楕円 337"/>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39" name="テキスト ボックス 338"/>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40" name="円/楕円 339"/>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41" name="テキスト ボックス 34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き、繰上償還を実施したことにより、類似団体平均を下回っている。今後も利子償還金の抑制・縮減を図るとともに、借入額についても償還額を上回ることがないよう適正な起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165863</xdr:rowOff>
    </xdr:from>
    <xdr:to>
      <xdr:col>7</xdr:col>
      <xdr:colOff>15875</xdr:colOff>
      <xdr:row>78</xdr:row>
      <xdr:rowOff>26415</xdr:rowOff>
    </xdr:to>
    <xdr:cxnSp macro="">
      <xdr:nvCxnSpPr>
        <xdr:cNvPr id="371" name="直線コネクタ 370"/>
        <xdr:cNvCxnSpPr/>
      </xdr:nvCxnSpPr>
      <xdr:spPr>
        <a:xfrm flipV="1">
          <a:off x="3987800" y="133675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90424</xdr:rowOff>
    </xdr:to>
    <xdr:cxnSp macro="">
      <xdr:nvCxnSpPr>
        <xdr:cNvPr id="374" name="直線コネクタ 373"/>
        <xdr:cNvCxnSpPr/>
      </xdr:nvCxnSpPr>
      <xdr:spPr>
        <a:xfrm flipV="1">
          <a:off x="3098800" y="133995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90424</xdr:rowOff>
    </xdr:from>
    <xdr:to>
      <xdr:col>4</xdr:col>
      <xdr:colOff>346075</xdr:colOff>
      <xdr:row>78</xdr:row>
      <xdr:rowOff>136144</xdr:rowOff>
    </xdr:to>
    <xdr:cxnSp macro="">
      <xdr:nvCxnSpPr>
        <xdr:cNvPr id="377" name="直線コネクタ 376"/>
        <xdr:cNvCxnSpPr/>
      </xdr:nvCxnSpPr>
      <xdr:spPr>
        <a:xfrm flipV="1">
          <a:off x="2209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136144</xdr:rowOff>
    </xdr:from>
    <xdr:to>
      <xdr:col>3</xdr:col>
      <xdr:colOff>142875</xdr:colOff>
      <xdr:row>78</xdr:row>
      <xdr:rowOff>159004</xdr:rowOff>
    </xdr:to>
    <xdr:cxnSp macro="">
      <xdr:nvCxnSpPr>
        <xdr:cNvPr id="380" name="直線コネクタ 379"/>
        <xdr:cNvCxnSpPr/>
      </xdr:nvCxnSpPr>
      <xdr:spPr>
        <a:xfrm flipV="1">
          <a:off x="1320800" y="13509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115063</xdr:rowOff>
    </xdr:from>
    <xdr:to>
      <xdr:col>7</xdr:col>
      <xdr:colOff>66675</xdr:colOff>
      <xdr:row>78</xdr:row>
      <xdr:rowOff>45213</xdr:rowOff>
    </xdr:to>
    <xdr:sp macro="" textlink="">
      <xdr:nvSpPr>
        <xdr:cNvPr id="390" name="円/楕円 389"/>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131590</xdr:rowOff>
    </xdr:from>
    <xdr:ext cx="762000" cy="259045"/>
    <xdr:sp macro="" textlink="">
      <xdr:nvSpPr>
        <xdr:cNvPr id="391" name="公債費該当値テキスト"/>
        <xdr:cNvSpPr txBox="1"/>
      </xdr:nvSpPr>
      <xdr:spPr>
        <a:xfrm>
          <a:off x="4914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92" name="円/楕円 391"/>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87392</xdr:rowOff>
    </xdr:from>
    <xdr:ext cx="736600" cy="259045"/>
    <xdr:sp macro="" textlink="">
      <xdr:nvSpPr>
        <xdr:cNvPr id="393" name="テキスト ボックス 392"/>
        <xdr:cNvSpPr txBox="1"/>
      </xdr:nvSpPr>
      <xdr:spPr>
        <a:xfrm>
          <a:off x="3606800" y="1311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39624</xdr:rowOff>
    </xdr:from>
    <xdr:to>
      <xdr:col>4</xdr:col>
      <xdr:colOff>396875</xdr:colOff>
      <xdr:row>78</xdr:row>
      <xdr:rowOff>141224</xdr:rowOff>
    </xdr:to>
    <xdr:sp macro="" textlink="">
      <xdr:nvSpPr>
        <xdr:cNvPr id="394" name="円/楕円 393"/>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126001</xdr:rowOff>
    </xdr:from>
    <xdr:ext cx="762000" cy="259045"/>
    <xdr:sp macro="" textlink="">
      <xdr:nvSpPr>
        <xdr:cNvPr id="395" name="テキスト ボックス 394"/>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85344</xdr:rowOff>
    </xdr:from>
    <xdr:to>
      <xdr:col>3</xdr:col>
      <xdr:colOff>193675</xdr:colOff>
      <xdr:row>79</xdr:row>
      <xdr:rowOff>15494</xdr:rowOff>
    </xdr:to>
    <xdr:sp macro="" textlink="">
      <xdr:nvSpPr>
        <xdr:cNvPr id="396" name="円/楕円 395"/>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271</xdr:rowOff>
    </xdr:from>
    <xdr:ext cx="762000" cy="259045"/>
    <xdr:sp macro="" textlink="">
      <xdr:nvSpPr>
        <xdr:cNvPr id="397" name="テキスト ボックス 396"/>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8" name="円/楕円 397"/>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9" name="テキスト ボックス 398"/>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中期財政計画に基づく適切な財政運営に努め、</a:t>
          </a:r>
          <a:r>
            <a:rPr kumimoji="1" lang="ja-JP" altLang="ja-JP" sz="1100">
              <a:solidFill>
                <a:schemeClr val="dk1"/>
              </a:solidFill>
              <a:effectLst/>
              <a:latin typeface="+mn-lt"/>
              <a:ea typeface="+mn-ea"/>
              <a:cs typeface="+mn-cs"/>
            </a:rPr>
            <a:t>今後も業務効率化による人件費の削減や内部管理経費の見直し、補助費等の適正支出に努め、財政の健全化に努める。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138430</xdr:rowOff>
    </xdr:from>
    <xdr:to>
      <xdr:col>24</xdr:col>
      <xdr:colOff>31750</xdr:colOff>
      <xdr:row>75</xdr:row>
      <xdr:rowOff>1270</xdr:rowOff>
    </xdr:to>
    <xdr:cxnSp macro="">
      <xdr:nvCxnSpPr>
        <xdr:cNvPr id="428" name="直線コネクタ 427"/>
        <xdr:cNvCxnSpPr/>
      </xdr:nvCxnSpPr>
      <xdr:spPr>
        <a:xfrm flipV="1">
          <a:off x="15671800" y="12825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98425</xdr:rowOff>
    </xdr:from>
    <xdr:to>
      <xdr:col>22</xdr:col>
      <xdr:colOff>565150</xdr:colOff>
      <xdr:row>75</xdr:row>
      <xdr:rowOff>1270</xdr:rowOff>
    </xdr:to>
    <xdr:cxnSp macro="">
      <xdr:nvCxnSpPr>
        <xdr:cNvPr id="431" name="直線コネクタ 430"/>
        <xdr:cNvCxnSpPr/>
      </xdr:nvCxnSpPr>
      <xdr:spPr>
        <a:xfrm>
          <a:off x="14782800" y="127857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98425</xdr:rowOff>
    </xdr:from>
    <xdr:to>
      <xdr:col>21</xdr:col>
      <xdr:colOff>361950</xdr:colOff>
      <xdr:row>74</xdr:row>
      <xdr:rowOff>115570</xdr:rowOff>
    </xdr:to>
    <xdr:cxnSp macro="">
      <xdr:nvCxnSpPr>
        <xdr:cNvPr id="434" name="直線コネクタ 433"/>
        <xdr:cNvCxnSpPr/>
      </xdr:nvCxnSpPr>
      <xdr:spPr>
        <a:xfrm flipV="1">
          <a:off x="13893800" y="12785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109855</xdr:rowOff>
    </xdr:from>
    <xdr:to>
      <xdr:col>20</xdr:col>
      <xdr:colOff>158750</xdr:colOff>
      <xdr:row>74</xdr:row>
      <xdr:rowOff>115570</xdr:rowOff>
    </xdr:to>
    <xdr:cxnSp macro="">
      <xdr:nvCxnSpPr>
        <xdr:cNvPr id="437" name="直線コネクタ 436"/>
        <xdr:cNvCxnSpPr/>
      </xdr:nvCxnSpPr>
      <xdr:spPr>
        <a:xfrm>
          <a:off x="13004800" y="12797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87630</xdr:rowOff>
    </xdr:from>
    <xdr:to>
      <xdr:col>24</xdr:col>
      <xdr:colOff>82550</xdr:colOff>
      <xdr:row>75</xdr:row>
      <xdr:rowOff>17780</xdr:rowOff>
    </xdr:to>
    <xdr:sp macro="" textlink="">
      <xdr:nvSpPr>
        <xdr:cNvPr id="447" name="円/楕円 446"/>
        <xdr:cNvSpPr/>
      </xdr:nvSpPr>
      <xdr:spPr>
        <a:xfrm>
          <a:off x="16459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167657</xdr:rowOff>
    </xdr:from>
    <xdr:ext cx="762000" cy="259045"/>
    <xdr:sp macro="" textlink="">
      <xdr:nvSpPr>
        <xdr:cNvPr id="448" name="公債費以外該当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49" name="円/楕円 44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0" name="テキスト ボックス 44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47625</xdr:rowOff>
    </xdr:from>
    <xdr:to>
      <xdr:col>21</xdr:col>
      <xdr:colOff>412750</xdr:colOff>
      <xdr:row>74</xdr:row>
      <xdr:rowOff>149225</xdr:rowOff>
    </xdr:to>
    <xdr:sp macro="" textlink="">
      <xdr:nvSpPr>
        <xdr:cNvPr id="451" name="円/楕円 450"/>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159402</xdr:rowOff>
    </xdr:from>
    <xdr:ext cx="762000" cy="259045"/>
    <xdr:sp macro="" textlink="">
      <xdr:nvSpPr>
        <xdr:cNvPr id="452" name="テキスト ボックス 451"/>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64770</xdr:rowOff>
    </xdr:from>
    <xdr:to>
      <xdr:col>20</xdr:col>
      <xdr:colOff>209550</xdr:colOff>
      <xdr:row>74</xdr:row>
      <xdr:rowOff>166370</xdr:rowOff>
    </xdr:to>
    <xdr:sp macro="" textlink="">
      <xdr:nvSpPr>
        <xdr:cNvPr id="453" name="円/楕円 452"/>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5097</xdr:rowOff>
    </xdr:from>
    <xdr:ext cx="762000" cy="259045"/>
    <xdr:sp macro="" textlink="">
      <xdr:nvSpPr>
        <xdr:cNvPr id="454" name="テキスト ボックス 453"/>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59055</xdr:rowOff>
    </xdr:from>
    <xdr:to>
      <xdr:col>19</xdr:col>
      <xdr:colOff>6350</xdr:colOff>
      <xdr:row>74</xdr:row>
      <xdr:rowOff>160655</xdr:rowOff>
    </xdr:to>
    <xdr:sp macro="" textlink="">
      <xdr:nvSpPr>
        <xdr:cNvPr id="455" name="円/楕円 454"/>
        <xdr:cNvSpPr/>
      </xdr:nvSpPr>
      <xdr:spPr>
        <a:xfrm>
          <a:off x="12954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170832</xdr:rowOff>
    </xdr:from>
    <xdr:ext cx="762000" cy="259045"/>
    <xdr:sp macro="" textlink="">
      <xdr:nvSpPr>
        <xdr:cNvPr id="456" name="テキスト ボックス 455"/>
        <xdr:cNvSpPr txBox="1"/>
      </xdr:nvSpPr>
      <xdr:spPr>
        <a:xfrm>
          <a:off x="12623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長崎県雲仙市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3213</xdr:rowOff>
    </xdr:from>
    <xdr:to>
      <xdr:col>4</xdr:col>
      <xdr:colOff>1117600</xdr:colOff>
      <xdr:row>17</xdr:row>
      <xdr:rowOff>13043</xdr:rowOff>
    </xdr:to>
    <xdr:cxnSp macro="">
      <xdr:nvCxnSpPr>
        <xdr:cNvPr id="50" name="直線コネクタ 49"/>
        <xdr:cNvCxnSpPr/>
      </xdr:nvCxnSpPr>
      <xdr:spPr bwMode="auto">
        <a:xfrm flipV="1">
          <a:off x="5003800" y="2965488"/>
          <a:ext cx="6477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13043</xdr:rowOff>
    </xdr:from>
    <xdr:to>
      <xdr:col>4</xdr:col>
      <xdr:colOff>469900</xdr:colOff>
      <xdr:row>17</xdr:row>
      <xdr:rowOff>24397</xdr:rowOff>
    </xdr:to>
    <xdr:cxnSp macro="">
      <xdr:nvCxnSpPr>
        <xdr:cNvPr id="53" name="直線コネクタ 52"/>
        <xdr:cNvCxnSpPr/>
      </xdr:nvCxnSpPr>
      <xdr:spPr bwMode="auto">
        <a:xfrm flipV="1">
          <a:off x="4305300" y="2975318"/>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24397</xdr:rowOff>
    </xdr:from>
    <xdr:to>
      <xdr:col>3</xdr:col>
      <xdr:colOff>904875</xdr:colOff>
      <xdr:row>17</xdr:row>
      <xdr:rowOff>54896</xdr:rowOff>
    </xdr:to>
    <xdr:cxnSp macro="">
      <xdr:nvCxnSpPr>
        <xdr:cNvPr id="56" name="直線コネクタ 55"/>
        <xdr:cNvCxnSpPr/>
      </xdr:nvCxnSpPr>
      <xdr:spPr bwMode="auto">
        <a:xfrm flipV="1">
          <a:off x="3606800" y="2986672"/>
          <a:ext cx="698500" cy="3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17043</xdr:rowOff>
    </xdr:from>
    <xdr:to>
      <xdr:col>3</xdr:col>
      <xdr:colOff>206375</xdr:colOff>
      <xdr:row>17</xdr:row>
      <xdr:rowOff>54896</xdr:rowOff>
    </xdr:to>
    <xdr:cxnSp macro="">
      <xdr:nvCxnSpPr>
        <xdr:cNvPr id="59" name="直線コネクタ 58"/>
        <xdr:cNvCxnSpPr/>
      </xdr:nvCxnSpPr>
      <xdr:spPr bwMode="auto">
        <a:xfrm>
          <a:off x="2908300" y="2979318"/>
          <a:ext cx="698500" cy="3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66190</xdr:rowOff>
    </xdr:from>
    <xdr:ext cx="762000" cy="259045"/>
    <xdr:sp macro="" textlink="">
      <xdr:nvSpPr>
        <xdr:cNvPr id="61" name="テキスト ボックス 60"/>
        <xdr:cNvSpPr txBox="1"/>
      </xdr:nvSpPr>
      <xdr:spPr>
        <a:xfrm>
          <a:off x="32258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22185</xdr:rowOff>
    </xdr:from>
    <xdr:ext cx="762000" cy="259045"/>
    <xdr:sp macro="" textlink="">
      <xdr:nvSpPr>
        <xdr:cNvPr id="63" name="テキスト ボックス 62"/>
        <xdr:cNvSpPr txBox="1"/>
      </xdr:nvSpPr>
      <xdr:spPr>
        <a:xfrm>
          <a:off x="2527300" y="26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123863</xdr:rowOff>
    </xdr:from>
    <xdr:to>
      <xdr:col>5</xdr:col>
      <xdr:colOff>34925</xdr:colOff>
      <xdr:row>17</xdr:row>
      <xdr:rowOff>54013</xdr:rowOff>
    </xdr:to>
    <xdr:sp macro="" textlink="">
      <xdr:nvSpPr>
        <xdr:cNvPr id="69" name="円/楕円 68"/>
        <xdr:cNvSpPr/>
      </xdr:nvSpPr>
      <xdr:spPr bwMode="auto">
        <a:xfrm>
          <a:off x="5600700" y="291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95940</xdr:rowOff>
    </xdr:from>
    <xdr:ext cx="762000" cy="259045"/>
    <xdr:sp macro="" textlink="">
      <xdr:nvSpPr>
        <xdr:cNvPr id="70" name="人口1人当たり決算額の推移該当値テキスト130"/>
        <xdr:cNvSpPr txBox="1"/>
      </xdr:nvSpPr>
      <xdr:spPr>
        <a:xfrm>
          <a:off x="5740400" y="28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90,998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133693</xdr:rowOff>
    </xdr:from>
    <xdr:to>
      <xdr:col>4</xdr:col>
      <xdr:colOff>520700</xdr:colOff>
      <xdr:row>17</xdr:row>
      <xdr:rowOff>63843</xdr:rowOff>
    </xdr:to>
    <xdr:sp macro="" textlink="">
      <xdr:nvSpPr>
        <xdr:cNvPr id="71" name="円/楕円 70"/>
        <xdr:cNvSpPr/>
      </xdr:nvSpPr>
      <xdr:spPr bwMode="auto">
        <a:xfrm>
          <a:off x="4953000" y="29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48620</xdr:rowOff>
    </xdr:from>
    <xdr:ext cx="736600" cy="259045"/>
    <xdr:sp macro="" textlink="">
      <xdr:nvSpPr>
        <xdr:cNvPr id="72" name="テキスト ボックス 71"/>
        <xdr:cNvSpPr txBox="1"/>
      </xdr:nvSpPr>
      <xdr:spPr>
        <a:xfrm>
          <a:off x="4622800" y="301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90,482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145047</xdr:rowOff>
    </xdr:from>
    <xdr:to>
      <xdr:col>3</xdr:col>
      <xdr:colOff>955675</xdr:colOff>
      <xdr:row>17</xdr:row>
      <xdr:rowOff>75197</xdr:rowOff>
    </xdr:to>
    <xdr:sp macro="" textlink="">
      <xdr:nvSpPr>
        <xdr:cNvPr id="73" name="円/楕円 72"/>
        <xdr:cNvSpPr/>
      </xdr:nvSpPr>
      <xdr:spPr bwMode="auto">
        <a:xfrm>
          <a:off x="4254500" y="2935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59974</xdr:rowOff>
    </xdr:from>
    <xdr:ext cx="762000" cy="259045"/>
    <xdr:sp macro="" textlink="">
      <xdr:nvSpPr>
        <xdr:cNvPr id="74" name="テキスト ボックス 73"/>
        <xdr:cNvSpPr txBox="1"/>
      </xdr:nvSpPr>
      <xdr:spPr>
        <a:xfrm>
          <a:off x="3924300" y="30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89,886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4096</xdr:rowOff>
    </xdr:from>
    <xdr:to>
      <xdr:col>3</xdr:col>
      <xdr:colOff>257175</xdr:colOff>
      <xdr:row>17</xdr:row>
      <xdr:rowOff>105696</xdr:rowOff>
    </xdr:to>
    <xdr:sp macro="" textlink="">
      <xdr:nvSpPr>
        <xdr:cNvPr id="75" name="円/楕円 74"/>
        <xdr:cNvSpPr/>
      </xdr:nvSpPr>
      <xdr:spPr bwMode="auto">
        <a:xfrm>
          <a:off x="3556000" y="296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90473</xdr:rowOff>
    </xdr:from>
    <xdr:ext cx="762000" cy="259045"/>
    <xdr:sp macro="" textlink="">
      <xdr:nvSpPr>
        <xdr:cNvPr id="76" name="テキスト ボックス 75"/>
        <xdr:cNvSpPr txBox="1"/>
      </xdr:nvSpPr>
      <xdr:spPr>
        <a:xfrm>
          <a:off x="3225800" y="305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88,285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137693</xdr:rowOff>
    </xdr:from>
    <xdr:to>
      <xdr:col>2</xdr:col>
      <xdr:colOff>692150</xdr:colOff>
      <xdr:row>17</xdr:row>
      <xdr:rowOff>67843</xdr:rowOff>
    </xdr:to>
    <xdr:sp macro="" textlink="">
      <xdr:nvSpPr>
        <xdr:cNvPr id="77" name="円/楕円 76"/>
        <xdr:cNvSpPr/>
      </xdr:nvSpPr>
      <xdr:spPr bwMode="auto">
        <a:xfrm>
          <a:off x="2857500" y="292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52620</xdr:rowOff>
    </xdr:from>
    <xdr:ext cx="762000" cy="259045"/>
    <xdr:sp macro="" textlink="">
      <xdr:nvSpPr>
        <xdr:cNvPr id="78" name="テキスト ボックス 77"/>
        <xdr:cNvSpPr txBox="1"/>
      </xdr:nvSpPr>
      <xdr:spPr>
        <a:xfrm>
          <a:off x="2527300" y="301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150203</xdr:rowOff>
    </xdr:from>
    <xdr:to>
      <xdr:col>4</xdr:col>
      <xdr:colOff>1117600</xdr:colOff>
      <xdr:row>37</xdr:row>
      <xdr:rowOff>170159</xdr:rowOff>
    </xdr:to>
    <xdr:cxnSp macro="">
      <xdr:nvCxnSpPr>
        <xdr:cNvPr id="110" name="直線コネクタ 109"/>
        <xdr:cNvCxnSpPr/>
      </xdr:nvCxnSpPr>
      <xdr:spPr bwMode="auto">
        <a:xfrm>
          <a:off x="5003800" y="7274903"/>
          <a:ext cx="647700" cy="1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144642</xdr:rowOff>
    </xdr:from>
    <xdr:ext cx="762000" cy="259045"/>
    <xdr:sp macro="" textlink="">
      <xdr:nvSpPr>
        <xdr:cNvPr id="111" name="人口1人当たり決算額の推移平均値テキスト445"/>
        <xdr:cNvSpPr txBox="1"/>
      </xdr:nvSpPr>
      <xdr:spPr>
        <a:xfrm>
          <a:off x="5740400" y="6754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35011</xdr:rowOff>
    </xdr:from>
    <xdr:to>
      <xdr:col>4</xdr:col>
      <xdr:colOff>469900</xdr:colOff>
      <xdr:row>37</xdr:row>
      <xdr:rowOff>150203</xdr:rowOff>
    </xdr:to>
    <xdr:cxnSp macro="">
      <xdr:nvCxnSpPr>
        <xdr:cNvPr id="113" name="直線コネクタ 112"/>
        <xdr:cNvCxnSpPr/>
      </xdr:nvCxnSpPr>
      <xdr:spPr bwMode="auto">
        <a:xfrm>
          <a:off x="4305300" y="7159711"/>
          <a:ext cx="698500" cy="11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82721</xdr:rowOff>
    </xdr:from>
    <xdr:to>
      <xdr:col>3</xdr:col>
      <xdr:colOff>904875</xdr:colOff>
      <xdr:row>37</xdr:row>
      <xdr:rowOff>35011</xdr:rowOff>
    </xdr:to>
    <xdr:cxnSp macro="">
      <xdr:nvCxnSpPr>
        <xdr:cNvPr id="116" name="直線コネクタ 115"/>
        <xdr:cNvCxnSpPr/>
      </xdr:nvCxnSpPr>
      <xdr:spPr bwMode="auto">
        <a:xfrm>
          <a:off x="3606800" y="7035971"/>
          <a:ext cx="698500" cy="12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219194</xdr:rowOff>
    </xdr:from>
    <xdr:to>
      <xdr:col>3</xdr:col>
      <xdr:colOff>206375</xdr:colOff>
      <xdr:row>36</xdr:row>
      <xdr:rowOff>82721</xdr:rowOff>
    </xdr:to>
    <xdr:cxnSp macro="">
      <xdr:nvCxnSpPr>
        <xdr:cNvPr id="119" name="直線コネクタ 118"/>
        <xdr:cNvCxnSpPr/>
      </xdr:nvCxnSpPr>
      <xdr:spPr bwMode="auto">
        <a:xfrm>
          <a:off x="2908300" y="6829544"/>
          <a:ext cx="698500" cy="20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119359</xdr:rowOff>
    </xdr:from>
    <xdr:to>
      <xdr:col>5</xdr:col>
      <xdr:colOff>34925</xdr:colOff>
      <xdr:row>37</xdr:row>
      <xdr:rowOff>220959</xdr:rowOff>
    </xdr:to>
    <xdr:sp macro="" textlink="">
      <xdr:nvSpPr>
        <xdr:cNvPr id="129" name="円/楕円 128"/>
        <xdr:cNvSpPr/>
      </xdr:nvSpPr>
      <xdr:spPr bwMode="auto">
        <a:xfrm>
          <a:off x="5600700" y="724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91436</xdr:rowOff>
    </xdr:from>
    <xdr:ext cx="762000" cy="259045"/>
    <xdr:sp macro="" textlink="">
      <xdr:nvSpPr>
        <xdr:cNvPr id="130" name="人口1人当たり決算額の推移該当値テキスト445"/>
        <xdr:cNvSpPr txBox="1"/>
      </xdr:nvSpPr>
      <xdr:spPr>
        <a:xfrm>
          <a:off x="5740400" y="72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99403</xdr:rowOff>
    </xdr:from>
    <xdr:to>
      <xdr:col>4</xdr:col>
      <xdr:colOff>520700</xdr:colOff>
      <xdr:row>37</xdr:row>
      <xdr:rowOff>201003</xdr:rowOff>
    </xdr:to>
    <xdr:sp macro="" textlink="">
      <xdr:nvSpPr>
        <xdr:cNvPr id="131" name="円/楕円 130"/>
        <xdr:cNvSpPr/>
      </xdr:nvSpPr>
      <xdr:spPr bwMode="auto">
        <a:xfrm>
          <a:off x="4953000" y="722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185780</xdr:rowOff>
    </xdr:from>
    <xdr:ext cx="736600" cy="259045"/>
    <xdr:sp macro="" textlink="">
      <xdr:nvSpPr>
        <xdr:cNvPr id="132" name="テキスト ボックス 131"/>
        <xdr:cNvSpPr txBox="1"/>
      </xdr:nvSpPr>
      <xdr:spPr>
        <a:xfrm>
          <a:off x="4622800" y="731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155661</xdr:rowOff>
    </xdr:from>
    <xdr:to>
      <xdr:col>3</xdr:col>
      <xdr:colOff>955675</xdr:colOff>
      <xdr:row>37</xdr:row>
      <xdr:rowOff>85811</xdr:rowOff>
    </xdr:to>
    <xdr:sp macro="" textlink="">
      <xdr:nvSpPr>
        <xdr:cNvPr id="133" name="円/楕円 132"/>
        <xdr:cNvSpPr/>
      </xdr:nvSpPr>
      <xdr:spPr bwMode="auto">
        <a:xfrm>
          <a:off x="4254500" y="710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70588</xdr:rowOff>
    </xdr:from>
    <xdr:ext cx="762000" cy="259045"/>
    <xdr:sp macro="" textlink="">
      <xdr:nvSpPr>
        <xdr:cNvPr id="134" name="テキスト ボックス 133"/>
        <xdr:cNvSpPr txBox="1"/>
      </xdr:nvSpPr>
      <xdr:spPr>
        <a:xfrm>
          <a:off x="3924300" y="719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31921</xdr:rowOff>
    </xdr:from>
    <xdr:to>
      <xdr:col>3</xdr:col>
      <xdr:colOff>257175</xdr:colOff>
      <xdr:row>36</xdr:row>
      <xdr:rowOff>133521</xdr:rowOff>
    </xdr:to>
    <xdr:sp macro="" textlink="">
      <xdr:nvSpPr>
        <xdr:cNvPr id="135" name="円/楕円 134"/>
        <xdr:cNvSpPr/>
      </xdr:nvSpPr>
      <xdr:spPr bwMode="auto">
        <a:xfrm>
          <a:off x="3556000" y="698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118298</xdr:rowOff>
    </xdr:from>
    <xdr:ext cx="762000" cy="259045"/>
    <xdr:sp macro="" textlink="">
      <xdr:nvSpPr>
        <xdr:cNvPr id="136" name="テキスト ボックス 135"/>
        <xdr:cNvSpPr txBox="1"/>
      </xdr:nvSpPr>
      <xdr:spPr>
        <a:xfrm>
          <a:off x="3225800" y="70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168394</xdr:rowOff>
    </xdr:from>
    <xdr:to>
      <xdr:col>2</xdr:col>
      <xdr:colOff>692150</xdr:colOff>
      <xdr:row>35</xdr:row>
      <xdr:rowOff>269994</xdr:rowOff>
    </xdr:to>
    <xdr:sp macro="" textlink="">
      <xdr:nvSpPr>
        <xdr:cNvPr id="137" name="円/楕円 136"/>
        <xdr:cNvSpPr/>
      </xdr:nvSpPr>
      <xdr:spPr bwMode="auto">
        <a:xfrm>
          <a:off x="2857500" y="677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254771</xdr:rowOff>
    </xdr:from>
    <xdr:ext cx="762000" cy="259045"/>
    <xdr:sp macro="" textlink="">
      <xdr:nvSpPr>
        <xdr:cNvPr id="138" name="テキスト ボックス 137"/>
        <xdr:cNvSpPr txBox="1"/>
      </xdr:nvSpPr>
      <xdr:spPr>
        <a:xfrm>
          <a:off x="2527300" y="68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149905</xdr:rowOff>
    </xdr:from>
    <xdr:to>
      <xdr:col>6</xdr:col>
      <xdr:colOff>511175</xdr:colOff>
      <xdr:row>35</xdr:row>
      <xdr:rowOff>154347</xdr:rowOff>
    </xdr:to>
    <xdr:cxnSp macro="">
      <xdr:nvCxnSpPr>
        <xdr:cNvPr id="63" name="直線コネクタ 62"/>
        <xdr:cNvCxnSpPr/>
      </xdr:nvCxnSpPr>
      <xdr:spPr>
        <a:xfrm>
          <a:off x="3797300" y="6150655"/>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149905</xdr:rowOff>
    </xdr:from>
    <xdr:to>
      <xdr:col>5</xdr:col>
      <xdr:colOff>358775</xdr:colOff>
      <xdr:row>35</xdr:row>
      <xdr:rowOff>159000</xdr:rowOff>
    </xdr:to>
    <xdr:cxnSp macro="">
      <xdr:nvCxnSpPr>
        <xdr:cNvPr id="66" name="直線コネクタ 65"/>
        <xdr:cNvCxnSpPr/>
      </xdr:nvCxnSpPr>
      <xdr:spPr>
        <a:xfrm flipV="1">
          <a:off x="2908300" y="615065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81505</xdr:rowOff>
    </xdr:from>
    <xdr:to>
      <xdr:col>4</xdr:col>
      <xdr:colOff>155575</xdr:colOff>
      <xdr:row>35</xdr:row>
      <xdr:rowOff>159000</xdr:rowOff>
    </xdr:to>
    <xdr:cxnSp macro="">
      <xdr:nvCxnSpPr>
        <xdr:cNvPr id="69" name="直線コネクタ 68"/>
        <xdr:cNvCxnSpPr/>
      </xdr:nvCxnSpPr>
      <xdr:spPr>
        <a:xfrm>
          <a:off x="2019300" y="6082255"/>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48587</xdr:rowOff>
    </xdr:from>
    <xdr:to>
      <xdr:col>2</xdr:col>
      <xdr:colOff>638175</xdr:colOff>
      <xdr:row>35</xdr:row>
      <xdr:rowOff>81505</xdr:rowOff>
    </xdr:to>
    <xdr:cxnSp macro="">
      <xdr:nvCxnSpPr>
        <xdr:cNvPr id="72" name="直線コネクタ 71"/>
        <xdr:cNvCxnSpPr/>
      </xdr:nvCxnSpPr>
      <xdr:spPr>
        <a:xfrm>
          <a:off x="1130300" y="604933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103547</xdr:rowOff>
    </xdr:from>
    <xdr:to>
      <xdr:col>6</xdr:col>
      <xdr:colOff>561975</xdr:colOff>
      <xdr:row>36</xdr:row>
      <xdr:rowOff>33697</xdr:rowOff>
    </xdr:to>
    <xdr:sp macro="" textlink="">
      <xdr:nvSpPr>
        <xdr:cNvPr id="82" name="円/楕円 81"/>
        <xdr:cNvSpPr/>
      </xdr:nvSpPr>
      <xdr:spPr>
        <a:xfrm>
          <a:off x="45847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81974</xdr:rowOff>
    </xdr:from>
    <xdr:ext cx="534377" cy="259045"/>
    <xdr:sp macro="" textlink="">
      <xdr:nvSpPr>
        <xdr:cNvPr id="83" name="人件費該当値テキスト"/>
        <xdr:cNvSpPr txBox="1"/>
      </xdr:nvSpPr>
      <xdr:spPr>
        <a:xfrm>
          <a:off x="4686300" y="60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78,603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99105</xdr:rowOff>
    </xdr:from>
    <xdr:to>
      <xdr:col>5</xdr:col>
      <xdr:colOff>409575</xdr:colOff>
      <xdr:row>36</xdr:row>
      <xdr:rowOff>29255</xdr:rowOff>
    </xdr:to>
    <xdr:sp macro="" textlink="">
      <xdr:nvSpPr>
        <xdr:cNvPr id="84" name="円/楕円 83"/>
        <xdr:cNvSpPr/>
      </xdr:nvSpPr>
      <xdr:spPr>
        <a:xfrm>
          <a:off x="3746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20382</xdr:rowOff>
    </xdr:from>
    <xdr:ext cx="534377" cy="259045"/>
    <xdr:sp macro="" textlink="">
      <xdr:nvSpPr>
        <xdr:cNvPr id="85" name="テキスト ボックス 84"/>
        <xdr:cNvSpPr txBox="1"/>
      </xdr:nvSpPr>
      <xdr:spPr>
        <a:xfrm>
          <a:off x="3530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108200</xdr:rowOff>
    </xdr:from>
    <xdr:to>
      <xdr:col>4</xdr:col>
      <xdr:colOff>206375</xdr:colOff>
      <xdr:row>36</xdr:row>
      <xdr:rowOff>38350</xdr:rowOff>
    </xdr:to>
    <xdr:sp macro="" textlink="">
      <xdr:nvSpPr>
        <xdr:cNvPr id="86" name="円/楕円 85"/>
        <xdr:cNvSpPr/>
      </xdr:nvSpPr>
      <xdr:spPr>
        <a:xfrm>
          <a:off x="2857500" y="6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29477</xdr:rowOff>
    </xdr:from>
    <xdr:ext cx="534377" cy="259045"/>
    <xdr:sp macro="" textlink="">
      <xdr:nvSpPr>
        <xdr:cNvPr id="87" name="テキスト ボックス 86"/>
        <xdr:cNvSpPr txBox="1"/>
      </xdr:nvSpPr>
      <xdr:spPr>
        <a:xfrm>
          <a:off x="2641111" y="62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30705</xdr:rowOff>
    </xdr:from>
    <xdr:to>
      <xdr:col>3</xdr:col>
      <xdr:colOff>3175</xdr:colOff>
      <xdr:row>35</xdr:row>
      <xdr:rowOff>132305</xdr:rowOff>
    </xdr:to>
    <xdr:sp macro="" textlink="">
      <xdr:nvSpPr>
        <xdr:cNvPr id="88" name="円/楕円 87"/>
        <xdr:cNvSpPr/>
      </xdr:nvSpPr>
      <xdr:spPr>
        <a:xfrm>
          <a:off x="1968500" y="60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148832</xdr:rowOff>
    </xdr:from>
    <xdr:ext cx="534377" cy="259045"/>
    <xdr:sp macro="" textlink="">
      <xdr:nvSpPr>
        <xdr:cNvPr id="89" name="テキスト ボックス 88"/>
        <xdr:cNvSpPr txBox="1"/>
      </xdr:nvSpPr>
      <xdr:spPr>
        <a:xfrm>
          <a:off x="1752111" y="580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169237</xdr:rowOff>
    </xdr:from>
    <xdr:to>
      <xdr:col>1</xdr:col>
      <xdr:colOff>485775</xdr:colOff>
      <xdr:row>35</xdr:row>
      <xdr:rowOff>99387</xdr:rowOff>
    </xdr:to>
    <xdr:sp macro="" textlink="">
      <xdr:nvSpPr>
        <xdr:cNvPr id="90" name="円/楕円 89"/>
        <xdr:cNvSpPr/>
      </xdr:nvSpPr>
      <xdr:spPr>
        <a:xfrm>
          <a:off x="1079500" y="59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115914</xdr:rowOff>
    </xdr:from>
    <xdr:ext cx="534377" cy="259045"/>
    <xdr:sp macro="" textlink="">
      <xdr:nvSpPr>
        <xdr:cNvPr id="91" name="テキスト ボックス 90"/>
        <xdr:cNvSpPr txBox="1"/>
      </xdr:nvSpPr>
      <xdr:spPr>
        <a:xfrm>
          <a:off x="863111" y="57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58906</xdr:rowOff>
    </xdr:from>
    <xdr:to>
      <xdr:col>6</xdr:col>
      <xdr:colOff>511175</xdr:colOff>
      <xdr:row>58</xdr:row>
      <xdr:rowOff>59592</xdr:rowOff>
    </xdr:to>
    <xdr:cxnSp macro="">
      <xdr:nvCxnSpPr>
        <xdr:cNvPr id="123" name="直線コネクタ 122"/>
        <xdr:cNvCxnSpPr/>
      </xdr:nvCxnSpPr>
      <xdr:spPr>
        <a:xfrm flipV="1">
          <a:off x="3797300" y="1000300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35490</xdr:rowOff>
    </xdr:from>
    <xdr:ext cx="534377" cy="259045"/>
    <xdr:sp macro="" textlink="">
      <xdr:nvSpPr>
        <xdr:cNvPr id="124" name="物件費平均値テキスト"/>
        <xdr:cNvSpPr txBox="1"/>
      </xdr:nvSpPr>
      <xdr:spPr>
        <a:xfrm>
          <a:off x="4686300" y="9465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59592</xdr:rowOff>
    </xdr:from>
    <xdr:to>
      <xdr:col>5</xdr:col>
      <xdr:colOff>358775</xdr:colOff>
      <xdr:row>58</xdr:row>
      <xdr:rowOff>105786</xdr:rowOff>
    </xdr:to>
    <xdr:cxnSp macro="">
      <xdr:nvCxnSpPr>
        <xdr:cNvPr id="126" name="直線コネクタ 125"/>
        <xdr:cNvCxnSpPr/>
      </xdr:nvCxnSpPr>
      <xdr:spPr>
        <a:xfrm flipV="1">
          <a:off x="2908300" y="10003692"/>
          <a:ext cx="889000" cy="4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13011</xdr:rowOff>
    </xdr:from>
    <xdr:ext cx="534377" cy="259045"/>
    <xdr:sp macro="" textlink="">
      <xdr:nvSpPr>
        <xdr:cNvPr id="128" name="テキスト ボックス 127"/>
        <xdr:cNvSpPr txBox="1"/>
      </xdr:nvSpPr>
      <xdr:spPr>
        <a:xfrm>
          <a:off x="3530111" y="94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93147</xdr:rowOff>
    </xdr:from>
    <xdr:to>
      <xdr:col>4</xdr:col>
      <xdr:colOff>155575</xdr:colOff>
      <xdr:row>58</xdr:row>
      <xdr:rowOff>105786</xdr:rowOff>
    </xdr:to>
    <xdr:cxnSp macro="">
      <xdr:nvCxnSpPr>
        <xdr:cNvPr id="129" name="直線コネクタ 128"/>
        <xdr:cNvCxnSpPr/>
      </xdr:nvCxnSpPr>
      <xdr:spPr>
        <a:xfrm>
          <a:off x="2019300" y="1003724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93147</xdr:rowOff>
    </xdr:from>
    <xdr:to>
      <xdr:col>2</xdr:col>
      <xdr:colOff>638175</xdr:colOff>
      <xdr:row>59</xdr:row>
      <xdr:rowOff>43263</xdr:rowOff>
    </xdr:to>
    <xdr:cxnSp macro="">
      <xdr:nvCxnSpPr>
        <xdr:cNvPr id="132" name="直線コネクタ 131"/>
        <xdr:cNvCxnSpPr/>
      </xdr:nvCxnSpPr>
      <xdr:spPr>
        <a:xfrm flipV="1">
          <a:off x="1130300" y="10037247"/>
          <a:ext cx="889000" cy="1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8106</xdr:rowOff>
    </xdr:from>
    <xdr:to>
      <xdr:col>6</xdr:col>
      <xdr:colOff>561975</xdr:colOff>
      <xdr:row>58</xdr:row>
      <xdr:rowOff>109706</xdr:rowOff>
    </xdr:to>
    <xdr:sp macro="" textlink="">
      <xdr:nvSpPr>
        <xdr:cNvPr id="142" name="円/楕円 141"/>
        <xdr:cNvSpPr/>
      </xdr:nvSpPr>
      <xdr:spPr>
        <a:xfrm>
          <a:off x="4584700" y="995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157983</xdr:rowOff>
    </xdr:from>
    <xdr:ext cx="534377" cy="259045"/>
    <xdr:sp macro="" textlink="">
      <xdr:nvSpPr>
        <xdr:cNvPr id="143" name="物件費該当値テキスト"/>
        <xdr:cNvSpPr txBox="1"/>
      </xdr:nvSpPr>
      <xdr:spPr>
        <a:xfrm>
          <a:off x="4686300" y="993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52,948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8792</xdr:rowOff>
    </xdr:from>
    <xdr:to>
      <xdr:col>5</xdr:col>
      <xdr:colOff>409575</xdr:colOff>
      <xdr:row>58</xdr:row>
      <xdr:rowOff>110392</xdr:rowOff>
    </xdr:to>
    <xdr:sp macro="" textlink="">
      <xdr:nvSpPr>
        <xdr:cNvPr id="144" name="円/楕円 143"/>
        <xdr:cNvSpPr/>
      </xdr:nvSpPr>
      <xdr:spPr>
        <a:xfrm>
          <a:off x="3746500" y="99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101519</xdr:rowOff>
    </xdr:from>
    <xdr:ext cx="534377" cy="259045"/>
    <xdr:sp macro="" textlink="">
      <xdr:nvSpPr>
        <xdr:cNvPr id="145" name="テキスト ボックス 144"/>
        <xdr:cNvSpPr txBox="1"/>
      </xdr:nvSpPr>
      <xdr:spPr>
        <a:xfrm>
          <a:off x="3530111" y="100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54986</xdr:rowOff>
    </xdr:from>
    <xdr:to>
      <xdr:col>4</xdr:col>
      <xdr:colOff>206375</xdr:colOff>
      <xdr:row>58</xdr:row>
      <xdr:rowOff>156586</xdr:rowOff>
    </xdr:to>
    <xdr:sp macro="" textlink="">
      <xdr:nvSpPr>
        <xdr:cNvPr id="146" name="円/楕円 145"/>
        <xdr:cNvSpPr/>
      </xdr:nvSpPr>
      <xdr:spPr>
        <a:xfrm>
          <a:off x="2857500" y="99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147713</xdr:rowOff>
    </xdr:from>
    <xdr:ext cx="534377" cy="259045"/>
    <xdr:sp macro="" textlink="">
      <xdr:nvSpPr>
        <xdr:cNvPr id="147" name="テキスト ボックス 146"/>
        <xdr:cNvSpPr txBox="1"/>
      </xdr:nvSpPr>
      <xdr:spPr>
        <a:xfrm>
          <a:off x="2641111" y="100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42347</xdr:rowOff>
    </xdr:from>
    <xdr:to>
      <xdr:col>3</xdr:col>
      <xdr:colOff>3175</xdr:colOff>
      <xdr:row>58</xdr:row>
      <xdr:rowOff>143947</xdr:rowOff>
    </xdr:to>
    <xdr:sp macro="" textlink="">
      <xdr:nvSpPr>
        <xdr:cNvPr id="148" name="円/楕円 147"/>
        <xdr:cNvSpPr/>
      </xdr:nvSpPr>
      <xdr:spPr>
        <a:xfrm>
          <a:off x="1968500" y="998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135074</xdr:rowOff>
    </xdr:from>
    <xdr:ext cx="534377" cy="259045"/>
    <xdr:sp macro="" textlink="">
      <xdr:nvSpPr>
        <xdr:cNvPr id="149" name="テキスト ボックス 148"/>
        <xdr:cNvSpPr txBox="1"/>
      </xdr:nvSpPr>
      <xdr:spPr>
        <a:xfrm>
          <a:off x="1752111" y="100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163913</xdr:rowOff>
    </xdr:from>
    <xdr:to>
      <xdr:col>1</xdr:col>
      <xdr:colOff>485775</xdr:colOff>
      <xdr:row>59</xdr:row>
      <xdr:rowOff>94063</xdr:rowOff>
    </xdr:to>
    <xdr:sp macro="" textlink="">
      <xdr:nvSpPr>
        <xdr:cNvPr id="150" name="円/楕円 149"/>
        <xdr:cNvSpPr/>
      </xdr:nvSpPr>
      <xdr:spPr>
        <a:xfrm>
          <a:off x="1079500" y="101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85190</xdr:rowOff>
    </xdr:from>
    <xdr:ext cx="534377" cy="259045"/>
    <xdr:sp macro="" textlink="">
      <xdr:nvSpPr>
        <xdr:cNvPr id="151" name="テキスト ボックス 150"/>
        <xdr:cNvSpPr txBox="1"/>
      </xdr:nvSpPr>
      <xdr:spPr>
        <a:xfrm>
          <a:off x="863111"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96114</xdr:rowOff>
    </xdr:from>
    <xdr:to>
      <xdr:col>6</xdr:col>
      <xdr:colOff>511175</xdr:colOff>
      <xdr:row>78</xdr:row>
      <xdr:rowOff>160502</xdr:rowOff>
    </xdr:to>
    <xdr:cxnSp macro="">
      <xdr:nvCxnSpPr>
        <xdr:cNvPr id="180" name="直線コネクタ 179"/>
        <xdr:cNvCxnSpPr/>
      </xdr:nvCxnSpPr>
      <xdr:spPr>
        <a:xfrm flipV="1">
          <a:off x="3797300" y="13469214"/>
          <a:ext cx="8382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160502</xdr:rowOff>
    </xdr:from>
    <xdr:to>
      <xdr:col>5</xdr:col>
      <xdr:colOff>358775</xdr:colOff>
      <xdr:row>79</xdr:row>
      <xdr:rowOff>6807</xdr:rowOff>
    </xdr:to>
    <xdr:cxnSp macro="">
      <xdr:nvCxnSpPr>
        <xdr:cNvPr id="183" name="直線コネクタ 182"/>
        <xdr:cNvCxnSpPr/>
      </xdr:nvCxnSpPr>
      <xdr:spPr>
        <a:xfrm flipV="1">
          <a:off x="2908300" y="13533602"/>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2693</xdr:rowOff>
    </xdr:from>
    <xdr:to>
      <xdr:col>4</xdr:col>
      <xdr:colOff>155575</xdr:colOff>
      <xdr:row>79</xdr:row>
      <xdr:rowOff>6807</xdr:rowOff>
    </xdr:to>
    <xdr:cxnSp macro="">
      <xdr:nvCxnSpPr>
        <xdr:cNvPr id="186" name="直線コネクタ 185"/>
        <xdr:cNvCxnSpPr/>
      </xdr:nvCxnSpPr>
      <xdr:spPr>
        <a:xfrm>
          <a:off x="2019300" y="1354724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864</xdr:rowOff>
    </xdr:from>
    <xdr:to>
      <xdr:col>2</xdr:col>
      <xdr:colOff>638175</xdr:colOff>
      <xdr:row>79</xdr:row>
      <xdr:rowOff>2693</xdr:rowOff>
    </xdr:to>
    <xdr:cxnSp macro="">
      <xdr:nvCxnSpPr>
        <xdr:cNvPr id="189" name="直線コネクタ 188"/>
        <xdr:cNvCxnSpPr/>
      </xdr:nvCxnSpPr>
      <xdr:spPr>
        <a:xfrm>
          <a:off x="1130300" y="135454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91" name="テキスト ボックス 190"/>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3" name="テキスト ボックス 192"/>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45314</xdr:rowOff>
    </xdr:from>
    <xdr:to>
      <xdr:col>6</xdr:col>
      <xdr:colOff>561975</xdr:colOff>
      <xdr:row>78</xdr:row>
      <xdr:rowOff>146914</xdr:rowOff>
    </xdr:to>
    <xdr:sp macro="" textlink="">
      <xdr:nvSpPr>
        <xdr:cNvPr id="199" name="円/楕円 198"/>
        <xdr:cNvSpPr/>
      </xdr:nvSpPr>
      <xdr:spPr>
        <a:xfrm>
          <a:off x="45847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131691</xdr:rowOff>
    </xdr:from>
    <xdr:ext cx="469744" cy="259045"/>
    <xdr:sp macro="" textlink="">
      <xdr:nvSpPr>
        <xdr:cNvPr id="200" name="維持補修費該当値テキスト"/>
        <xdr:cNvSpPr txBox="1"/>
      </xdr:nvSpPr>
      <xdr:spPr>
        <a:xfrm>
          <a:off x="4686300" y="133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109702</xdr:rowOff>
    </xdr:from>
    <xdr:to>
      <xdr:col>5</xdr:col>
      <xdr:colOff>409575</xdr:colOff>
      <xdr:row>79</xdr:row>
      <xdr:rowOff>39852</xdr:rowOff>
    </xdr:to>
    <xdr:sp macro="" textlink="">
      <xdr:nvSpPr>
        <xdr:cNvPr id="201" name="円/楕円 200"/>
        <xdr:cNvSpPr/>
      </xdr:nvSpPr>
      <xdr:spPr>
        <a:xfrm>
          <a:off x="37465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30979</xdr:rowOff>
    </xdr:from>
    <xdr:ext cx="469744" cy="259045"/>
    <xdr:sp macro="" textlink="">
      <xdr:nvSpPr>
        <xdr:cNvPr id="202" name="テキスト ボックス 201"/>
        <xdr:cNvSpPr txBox="1"/>
      </xdr:nvSpPr>
      <xdr:spPr>
        <a:xfrm>
          <a:off x="3562427" y="13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127457</xdr:rowOff>
    </xdr:from>
    <xdr:to>
      <xdr:col>4</xdr:col>
      <xdr:colOff>206375</xdr:colOff>
      <xdr:row>79</xdr:row>
      <xdr:rowOff>57607</xdr:rowOff>
    </xdr:to>
    <xdr:sp macro="" textlink="">
      <xdr:nvSpPr>
        <xdr:cNvPr id="203" name="円/楕円 202"/>
        <xdr:cNvSpPr/>
      </xdr:nvSpPr>
      <xdr:spPr>
        <a:xfrm>
          <a:off x="2857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48734</xdr:rowOff>
    </xdr:from>
    <xdr:ext cx="378565" cy="259045"/>
    <xdr:sp macro="" textlink="">
      <xdr:nvSpPr>
        <xdr:cNvPr id="204" name="テキスト ボックス 203"/>
        <xdr:cNvSpPr txBox="1"/>
      </xdr:nvSpPr>
      <xdr:spPr>
        <a:xfrm>
          <a:off x="2719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123343</xdr:rowOff>
    </xdr:from>
    <xdr:to>
      <xdr:col>3</xdr:col>
      <xdr:colOff>3175</xdr:colOff>
      <xdr:row>79</xdr:row>
      <xdr:rowOff>53493</xdr:rowOff>
    </xdr:to>
    <xdr:sp macro="" textlink="">
      <xdr:nvSpPr>
        <xdr:cNvPr id="205" name="円/楕円 204"/>
        <xdr:cNvSpPr/>
      </xdr:nvSpPr>
      <xdr:spPr>
        <a:xfrm>
          <a:off x="1968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44620</xdr:rowOff>
    </xdr:from>
    <xdr:ext cx="469744" cy="259045"/>
    <xdr:sp macro="" textlink="">
      <xdr:nvSpPr>
        <xdr:cNvPr id="206" name="テキスト ボックス 205"/>
        <xdr:cNvSpPr txBox="1"/>
      </xdr:nvSpPr>
      <xdr:spPr>
        <a:xfrm>
          <a:off x="1784427" y="135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121514</xdr:rowOff>
    </xdr:from>
    <xdr:to>
      <xdr:col>1</xdr:col>
      <xdr:colOff>485775</xdr:colOff>
      <xdr:row>79</xdr:row>
      <xdr:rowOff>51664</xdr:rowOff>
    </xdr:to>
    <xdr:sp macro="" textlink="">
      <xdr:nvSpPr>
        <xdr:cNvPr id="207" name="円/楕円 206"/>
        <xdr:cNvSpPr/>
      </xdr:nvSpPr>
      <xdr:spPr>
        <a:xfrm>
          <a:off x="1079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42791</xdr:rowOff>
    </xdr:from>
    <xdr:ext cx="469744" cy="259045"/>
    <xdr:sp macro="" textlink="">
      <xdr:nvSpPr>
        <xdr:cNvPr id="208" name="テキスト ボックス 207"/>
        <xdr:cNvSpPr txBox="1"/>
      </xdr:nvSpPr>
      <xdr:spPr>
        <a:xfrm>
          <a:off x="895427" y="1358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149144</xdr:rowOff>
    </xdr:from>
    <xdr:to>
      <xdr:col>6</xdr:col>
      <xdr:colOff>511175</xdr:colOff>
      <xdr:row>91</xdr:row>
      <xdr:rowOff>84965</xdr:rowOff>
    </xdr:to>
    <xdr:cxnSp macro="">
      <xdr:nvCxnSpPr>
        <xdr:cNvPr id="242" name="直線コネクタ 241"/>
        <xdr:cNvCxnSpPr/>
      </xdr:nvCxnSpPr>
      <xdr:spPr>
        <a:xfrm flipV="1">
          <a:off x="3797300" y="15579644"/>
          <a:ext cx="838200" cy="1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84965</xdr:rowOff>
    </xdr:from>
    <xdr:to>
      <xdr:col>5</xdr:col>
      <xdr:colOff>358775</xdr:colOff>
      <xdr:row>92</xdr:row>
      <xdr:rowOff>113511</xdr:rowOff>
    </xdr:to>
    <xdr:cxnSp macro="">
      <xdr:nvCxnSpPr>
        <xdr:cNvPr id="245" name="直線コネクタ 244"/>
        <xdr:cNvCxnSpPr/>
      </xdr:nvCxnSpPr>
      <xdr:spPr>
        <a:xfrm flipV="1">
          <a:off x="2908300" y="15686915"/>
          <a:ext cx="889000" cy="19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113511</xdr:rowOff>
    </xdr:from>
    <xdr:to>
      <xdr:col>4</xdr:col>
      <xdr:colOff>155575</xdr:colOff>
      <xdr:row>93</xdr:row>
      <xdr:rowOff>76478</xdr:rowOff>
    </xdr:to>
    <xdr:cxnSp macro="">
      <xdr:nvCxnSpPr>
        <xdr:cNvPr id="248" name="直線コネクタ 247"/>
        <xdr:cNvCxnSpPr/>
      </xdr:nvCxnSpPr>
      <xdr:spPr>
        <a:xfrm flipV="1">
          <a:off x="2019300" y="15886911"/>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76478</xdr:rowOff>
    </xdr:from>
    <xdr:to>
      <xdr:col>2</xdr:col>
      <xdr:colOff>638175</xdr:colOff>
      <xdr:row>93</xdr:row>
      <xdr:rowOff>101809</xdr:rowOff>
    </xdr:to>
    <xdr:cxnSp macro="">
      <xdr:nvCxnSpPr>
        <xdr:cNvPr id="251" name="直線コネクタ 250"/>
        <xdr:cNvCxnSpPr/>
      </xdr:nvCxnSpPr>
      <xdr:spPr>
        <a:xfrm flipV="1">
          <a:off x="1130300" y="16021328"/>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98344</xdr:rowOff>
    </xdr:from>
    <xdr:to>
      <xdr:col>6</xdr:col>
      <xdr:colOff>561975</xdr:colOff>
      <xdr:row>91</xdr:row>
      <xdr:rowOff>28494</xdr:rowOff>
    </xdr:to>
    <xdr:sp macro="" textlink="">
      <xdr:nvSpPr>
        <xdr:cNvPr id="261" name="円/楕円 260"/>
        <xdr:cNvSpPr/>
      </xdr:nvSpPr>
      <xdr:spPr>
        <a:xfrm>
          <a:off x="4584700" y="155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51371</xdr:rowOff>
    </xdr:from>
    <xdr:ext cx="599010" cy="259045"/>
    <xdr:sp macro="" textlink="">
      <xdr:nvSpPr>
        <xdr:cNvPr id="262" name="扶助費該当値テキスト"/>
        <xdr:cNvSpPr txBox="1"/>
      </xdr:nvSpPr>
      <xdr:spPr>
        <a:xfrm>
          <a:off x="4686300" y="1548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147,339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34165</xdr:rowOff>
    </xdr:from>
    <xdr:to>
      <xdr:col>5</xdr:col>
      <xdr:colOff>409575</xdr:colOff>
      <xdr:row>91</xdr:row>
      <xdr:rowOff>135765</xdr:rowOff>
    </xdr:to>
    <xdr:sp macro="" textlink="">
      <xdr:nvSpPr>
        <xdr:cNvPr id="263" name="円/楕円 262"/>
        <xdr:cNvSpPr/>
      </xdr:nvSpPr>
      <xdr:spPr>
        <a:xfrm>
          <a:off x="3746500" y="156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152292</xdr:rowOff>
    </xdr:from>
    <xdr:ext cx="599010" cy="259045"/>
    <xdr:sp macro="" textlink="">
      <xdr:nvSpPr>
        <xdr:cNvPr id="264" name="テキスト ボックス 263"/>
        <xdr:cNvSpPr txBox="1"/>
      </xdr:nvSpPr>
      <xdr:spPr>
        <a:xfrm>
          <a:off x="3497794" y="154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139,831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62711</xdr:rowOff>
    </xdr:from>
    <xdr:to>
      <xdr:col>4</xdr:col>
      <xdr:colOff>206375</xdr:colOff>
      <xdr:row>92</xdr:row>
      <xdr:rowOff>164311</xdr:rowOff>
    </xdr:to>
    <xdr:sp macro="" textlink="">
      <xdr:nvSpPr>
        <xdr:cNvPr id="265" name="円/楕円 264"/>
        <xdr:cNvSpPr/>
      </xdr:nvSpPr>
      <xdr:spPr>
        <a:xfrm>
          <a:off x="2857500" y="158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9388</xdr:rowOff>
    </xdr:from>
    <xdr:ext cx="599010" cy="259045"/>
    <xdr:sp macro="" textlink="">
      <xdr:nvSpPr>
        <xdr:cNvPr id="266" name="テキスト ボックス 265"/>
        <xdr:cNvSpPr txBox="1"/>
      </xdr:nvSpPr>
      <xdr:spPr>
        <a:xfrm>
          <a:off x="2608794" y="1561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125,833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25678</xdr:rowOff>
    </xdr:from>
    <xdr:to>
      <xdr:col>3</xdr:col>
      <xdr:colOff>3175</xdr:colOff>
      <xdr:row>93</xdr:row>
      <xdr:rowOff>127278</xdr:rowOff>
    </xdr:to>
    <xdr:sp macro="" textlink="">
      <xdr:nvSpPr>
        <xdr:cNvPr id="267" name="円/楕円 266"/>
        <xdr:cNvSpPr/>
      </xdr:nvSpPr>
      <xdr:spPr>
        <a:xfrm>
          <a:off x="1968500" y="159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143805</xdr:rowOff>
    </xdr:from>
    <xdr:ext cx="599010" cy="259045"/>
    <xdr:sp macro="" textlink="">
      <xdr:nvSpPr>
        <xdr:cNvPr id="268" name="テキスト ボックス 267"/>
        <xdr:cNvSpPr txBox="1"/>
      </xdr:nvSpPr>
      <xdr:spPr>
        <a:xfrm>
          <a:off x="1719794" y="157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116,425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51009</xdr:rowOff>
    </xdr:from>
    <xdr:to>
      <xdr:col>1</xdr:col>
      <xdr:colOff>485775</xdr:colOff>
      <xdr:row>93</xdr:row>
      <xdr:rowOff>152609</xdr:rowOff>
    </xdr:to>
    <xdr:sp macro="" textlink="">
      <xdr:nvSpPr>
        <xdr:cNvPr id="269" name="円/楕円 268"/>
        <xdr:cNvSpPr/>
      </xdr:nvSpPr>
      <xdr:spPr>
        <a:xfrm>
          <a:off x="1079500" y="159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169136</xdr:rowOff>
    </xdr:from>
    <xdr:ext cx="599010" cy="259045"/>
    <xdr:sp macro="" textlink="">
      <xdr:nvSpPr>
        <xdr:cNvPr id="270" name="テキスト ボックス 269"/>
        <xdr:cNvSpPr txBox="1"/>
      </xdr:nvSpPr>
      <xdr:spPr>
        <a:xfrm>
          <a:off x="830794" y="157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106210</xdr:rowOff>
    </xdr:from>
    <xdr:to>
      <xdr:col>15</xdr:col>
      <xdr:colOff>180975</xdr:colOff>
      <xdr:row>35</xdr:row>
      <xdr:rowOff>156159</xdr:rowOff>
    </xdr:to>
    <xdr:cxnSp macro="">
      <xdr:nvCxnSpPr>
        <xdr:cNvPr id="300" name="直線コネクタ 299"/>
        <xdr:cNvCxnSpPr/>
      </xdr:nvCxnSpPr>
      <xdr:spPr>
        <a:xfrm>
          <a:off x="9639300" y="6106960"/>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301"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45</xdr:rowOff>
    </xdr:from>
    <xdr:to>
      <xdr:col>14</xdr:col>
      <xdr:colOff>28575</xdr:colOff>
      <xdr:row>35</xdr:row>
      <xdr:rowOff>106210</xdr:rowOff>
    </xdr:to>
    <xdr:cxnSp macro="">
      <xdr:nvCxnSpPr>
        <xdr:cNvPr id="303" name="直線コネクタ 302"/>
        <xdr:cNvCxnSpPr/>
      </xdr:nvCxnSpPr>
      <xdr:spPr>
        <a:xfrm>
          <a:off x="8750300" y="6000795"/>
          <a:ext cx="889000" cy="10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5" name="テキスト ボックス 304"/>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45</xdr:rowOff>
    </xdr:from>
    <xdr:to>
      <xdr:col>12</xdr:col>
      <xdr:colOff>511175</xdr:colOff>
      <xdr:row>35</xdr:row>
      <xdr:rowOff>53118</xdr:rowOff>
    </xdr:to>
    <xdr:cxnSp macro="">
      <xdr:nvCxnSpPr>
        <xdr:cNvPr id="306" name="直線コネクタ 305"/>
        <xdr:cNvCxnSpPr/>
      </xdr:nvCxnSpPr>
      <xdr:spPr>
        <a:xfrm flipV="1">
          <a:off x="7861300" y="6000795"/>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8" name="テキスト ボックス 307"/>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53118</xdr:rowOff>
    </xdr:from>
    <xdr:to>
      <xdr:col>11</xdr:col>
      <xdr:colOff>307975</xdr:colOff>
      <xdr:row>35</xdr:row>
      <xdr:rowOff>146844</xdr:rowOff>
    </xdr:to>
    <xdr:cxnSp macro="">
      <xdr:nvCxnSpPr>
        <xdr:cNvPr id="309" name="直線コネクタ 308"/>
        <xdr:cNvCxnSpPr/>
      </xdr:nvCxnSpPr>
      <xdr:spPr>
        <a:xfrm flipV="1">
          <a:off x="6972300" y="605386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11" name="テキスト ボックス 310"/>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3" name="テキスト ボックス 312"/>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105359</xdr:rowOff>
    </xdr:from>
    <xdr:to>
      <xdr:col>15</xdr:col>
      <xdr:colOff>231775</xdr:colOff>
      <xdr:row>36</xdr:row>
      <xdr:rowOff>35509</xdr:rowOff>
    </xdr:to>
    <xdr:sp macro="" textlink="">
      <xdr:nvSpPr>
        <xdr:cNvPr id="319" name="円/楕円 318"/>
        <xdr:cNvSpPr/>
      </xdr:nvSpPr>
      <xdr:spPr>
        <a:xfrm>
          <a:off x="10426700" y="6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128236</xdr:rowOff>
    </xdr:from>
    <xdr:ext cx="534377" cy="259045"/>
    <xdr:sp macro="" textlink="">
      <xdr:nvSpPr>
        <xdr:cNvPr id="320" name="補助費等該当値テキスト"/>
        <xdr:cNvSpPr txBox="1"/>
      </xdr:nvSpPr>
      <xdr:spPr>
        <a:xfrm>
          <a:off x="10528300" y="59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70,136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55410</xdr:rowOff>
    </xdr:from>
    <xdr:to>
      <xdr:col>14</xdr:col>
      <xdr:colOff>79375</xdr:colOff>
      <xdr:row>35</xdr:row>
      <xdr:rowOff>157010</xdr:rowOff>
    </xdr:to>
    <xdr:sp macro="" textlink="">
      <xdr:nvSpPr>
        <xdr:cNvPr id="321" name="円/楕円 320"/>
        <xdr:cNvSpPr/>
      </xdr:nvSpPr>
      <xdr:spPr>
        <a:xfrm>
          <a:off x="9588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2087</xdr:rowOff>
    </xdr:from>
    <xdr:ext cx="534377" cy="259045"/>
    <xdr:sp macro="" textlink="">
      <xdr:nvSpPr>
        <xdr:cNvPr id="322" name="テキスト ボックス 321"/>
        <xdr:cNvSpPr txBox="1"/>
      </xdr:nvSpPr>
      <xdr:spPr>
        <a:xfrm>
          <a:off x="9372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120695</xdr:rowOff>
    </xdr:from>
    <xdr:to>
      <xdr:col>12</xdr:col>
      <xdr:colOff>561975</xdr:colOff>
      <xdr:row>35</xdr:row>
      <xdr:rowOff>50845</xdr:rowOff>
    </xdr:to>
    <xdr:sp macro="" textlink="">
      <xdr:nvSpPr>
        <xdr:cNvPr id="323" name="円/楕円 322"/>
        <xdr:cNvSpPr/>
      </xdr:nvSpPr>
      <xdr:spPr>
        <a:xfrm>
          <a:off x="8699500" y="59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67372</xdr:rowOff>
    </xdr:from>
    <xdr:ext cx="534377" cy="259045"/>
    <xdr:sp macro="" textlink="">
      <xdr:nvSpPr>
        <xdr:cNvPr id="324" name="テキスト ボックス 323"/>
        <xdr:cNvSpPr txBox="1"/>
      </xdr:nvSpPr>
      <xdr:spPr>
        <a:xfrm>
          <a:off x="8483111" y="57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2318</xdr:rowOff>
    </xdr:from>
    <xdr:to>
      <xdr:col>11</xdr:col>
      <xdr:colOff>358775</xdr:colOff>
      <xdr:row>35</xdr:row>
      <xdr:rowOff>103918</xdr:rowOff>
    </xdr:to>
    <xdr:sp macro="" textlink="">
      <xdr:nvSpPr>
        <xdr:cNvPr id="325" name="円/楕円 324"/>
        <xdr:cNvSpPr/>
      </xdr:nvSpPr>
      <xdr:spPr>
        <a:xfrm>
          <a:off x="7810500" y="60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120445</xdr:rowOff>
    </xdr:from>
    <xdr:ext cx="534377" cy="259045"/>
    <xdr:sp macro="" textlink="">
      <xdr:nvSpPr>
        <xdr:cNvPr id="326" name="テキスト ボックス 325"/>
        <xdr:cNvSpPr txBox="1"/>
      </xdr:nvSpPr>
      <xdr:spPr>
        <a:xfrm>
          <a:off x="7594111" y="57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96044</xdr:rowOff>
    </xdr:from>
    <xdr:to>
      <xdr:col>10</xdr:col>
      <xdr:colOff>155575</xdr:colOff>
      <xdr:row>36</xdr:row>
      <xdr:rowOff>26194</xdr:rowOff>
    </xdr:to>
    <xdr:sp macro="" textlink="">
      <xdr:nvSpPr>
        <xdr:cNvPr id="327" name="円/楕円 326"/>
        <xdr:cNvSpPr/>
      </xdr:nvSpPr>
      <xdr:spPr>
        <a:xfrm>
          <a:off x="6921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42721</xdr:rowOff>
    </xdr:from>
    <xdr:ext cx="534377" cy="259045"/>
    <xdr:sp macro="" textlink="">
      <xdr:nvSpPr>
        <xdr:cNvPr id="328" name="テキスト ボックス 327"/>
        <xdr:cNvSpPr txBox="1"/>
      </xdr:nvSpPr>
      <xdr:spPr>
        <a:xfrm>
          <a:off x="6705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166394</xdr:rowOff>
    </xdr:from>
    <xdr:to>
      <xdr:col>15</xdr:col>
      <xdr:colOff>180975</xdr:colOff>
      <xdr:row>59</xdr:row>
      <xdr:rowOff>1019</xdr:rowOff>
    </xdr:to>
    <xdr:cxnSp macro="">
      <xdr:nvCxnSpPr>
        <xdr:cNvPr id="359" name="直線コネクタ 358"/>
        <xdr:cNvCxnSpPr/>
      </xdr:nvCxnSpPr>
      <xdr:spPr>
        <a:xfrm flipV="1">
          <a:off x="9639300" y="10110494"/>
          <a:ext cx="8382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60"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161685</xdr:rowOff>
    </xdr:from>
    <xdr:to>
      <xdr:col>14</xdr:col>
      <xdr:colOff>28575</xdr:colOff>
      <xdr:row>59</xdr:row>
      <xdr:rowOff>1019</xdr:rowOff>
    </xdr:to>
    <xdr:cxnSp macro="">
      <xdr:nvCxnSpPr>
        <xdr:cNvPr id="362" name="直線コネクタ 361"/>
        <xdr:cNvCxnSpPr/>
      </xdr:nvCxnSpPr>
      <xdr:spPr>
        <a:xfrm>
          <a:off x="8750300" y="10105785"/>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64" name="テキスト ボックス 363"/>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161685</xdr:rowOff>
    </xdr:from>
    <xdr:to>
      <xdr:col>12</xdr:col>
      <xdr:colOff>511175</xdr:colOff>
      <xdr:row>59</xdr:row>
      <xdr:rowOff>483</xdr:rowOff>
    </xdr:to>
    <xdr:cxnSp macro="">
      <xdr:nvCxnSpPr>
        <xdr:cNvPr id="365" name="直線コネクタ 364"/>
        <xdr:cNvCxnSpPr/>
      </xdr:nvCxnSpPr>
      <xdr:spPr>
        <a:xfrm flipV="1">
          <a:off x="7861300" y="10105785"/>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483</xdr:rowOff>
    </xdr:from>
    <xdr:to>
      <xdr:col>11</xdr:col>
      <xdr:colOff>307975</xdr:colOff>
      <xdr:row>59</xdr:row>
      <xdr:rowOff>24648</xdr:rowOff>
    </xdr:to>
    <xdr:cxnSp macro="">
      <xdr:nvCxnSpPr>
        <xdr:cNvPr id="368" name="直線コネクタ 367"/>
        <xdr:cNvCxnSpPr/>
      </xdr:nvCxnSpPr>
      <xdr:spPr>
        <a:xfrm flipV="1">
          <a:off x="6972300" y="10116033"/>
          <a:ext cx="889000" cy="2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70" name="テキスト ボックス 369"/>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89473</xdr:rowOff>
    </xdr:from>
    <xdr:ext cx="534377" cy="259045"/>
    <xdr:sp macro="" textlink="">
      <xdr:nvSpPr>
        <xdr:cNvPr id="372" name="テキスト ボックス 371"/>
        <xdr:cNvSpPr txBox="1"/>
      </xdr:nvSpPr>
      <xdr:spPr>
        <a:xfrm>
          <a:off x="6705111" y="98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115594</xdr:rowOff>
    </xdr:from>
    <xdr:to>
      <xdr:col>15</xdr:col>
      <xdr:colOff>231775</xdr:colOff>
      <xdr:row>59</xdr:row>
      <xdr:rowOff>45744</xdr:rowOff>
    </xdr:to>
    <xdr:sp macro="" textlink="">
      <xdr:nvSpPr>
        <xdr:cNvPr id="378" name="円/楕円 377"/>
        <xdr:cNvSpPr/>
      </xdr:nvSpPr>
      <xdr:spPr>
        <a:xfrm>
          <a:off x="10426700" y="100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74971</xdr:rowOff>
    </xdr:from>
    <xdr:ext cx="534377" cy="259045"/>
    <xdr:sp macro="" textlink="">
      <xdr:nvSpPr>
        <xdr:cNvPr id="379" name="普通建設事業費該当値テキスト"/>
        <xdr:cNvSpPr txBox="1"/>
      </xdr:nvSpPr>
      <xdr:spPr>
        <a:xfrm>
          <a:off x="10528300" y="984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95,478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121669</xdr:rowOff>
    </xdr:from>
    <xdr:to>
      <xdr:col>14</xdr:col>
      <xdr:colOff>79375</xdr:colOff>
      <xdr:row>59</xdr:row>
      <xdr:rowOff>51819</xdr:rowOff>
    </xdr:to>
    <xdr:sp macro="" textlink="">
      <xdr:nvSpPr>
        <xdr:cNvPr id="380" name="円/楕円 379"/>
        <xdr:cNvSpPr/>
      </xdr:nvSpPr>
      <xdr:spPr>
        <a:xfrm>
          <a:off x="9588500" y="100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68346</xdr:rowOff>
    </xdr:from>
    <xdr:ext cx="534377" cy="259045"/>
    <xdr:sp macro="" textlink="">
      <xdr:nvSpPr>
        <xdr:cNvPr id="381" name="テキスト ボックス 380"/>
        <xdr:cNvSpPr txBox="1"/>
      </xdr:nvSpPr>
      <xdr:spPr>
        <a:xfrm>
          <a:off x="9372111" y="98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110885</xdr:rowOff>
    </xdr:from>
    <xdr:to>
      <xdr:col>12</xdr:col>
      <xdr:colOff>561975</xdr:colOff>
      <xdr:row>59</xdr:row>
      <xdr:rowOff>41035</xdr:rowOff>
    </xdr:to>
    <xdr:sp macro="" textlink="">
      <xdr:nvSpPr>
        <xdr:cNvPr id="382" name="円/楕円 381"/>
        <xdr:cNvSpPr/>
      </xdr:nvSpPr>
      <xdr:spPr>
        <a:xfrm>
          <a:off x="8699500" y="100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57562</xdr:rowOff>
    </xdr:from>
    <xdr:ext cx="534377" cy="259045"/>
    <xdr:sp macro="" textlink="">
      <xdr:nvSpPr>
        <xdr:cNvPr id="383" name="テキスト ボックス 382"/>
        <xdr:cNvSpPr txBox="1"/>
      </xdr:nvSpPr>
      <xdr:spPr>
        <a:xfrm>
          <a:off x="8483111" y="98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121133</xdr:rowOff>
    </xdr:from>
    <xdr:to>
      <xdr:col>11</xdr:col>
      <xdr:colOff>358775</xdr:colOff>
      <xdr:row>59</xdr:row>
      <xdr:rowOff>51283</xdr:rowOff>
    </xdr:to>
    <xdr:sp macro="" textlink="">
      <xdr:nvSpPr>
        <xdr:cNvPr id="384" name="円/楕円 383"/>
        <xdr:cNvSpPr/>
      </xdr:nvSpPr>
      <xdr:spPr>
        <a:xfrm>
          <a:off x="7810500" y="100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67810</xdr:rowOff>
    </xdr:from>
    <xdr:ext cx="534377" cy="259045"/>
    <xdr:sp macro="" textlink="">
      <xdr:nvSpPr>
        <xdr:cNvPr id="385" name="テキスト ボックス 384"/>
        <xdr:cNvSpPr txBox="1"/>
      </xdr:nvSpPr>
      <xdr:spPr>
        <a:xfrm>
          <a:off x="7594111" y="98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145298</xdr:rowOff>
    </xdr:from>
    <xdr:to>
      <xdr:col>10</xdr:col>
      <xdr:colOff>155575</xdr:colOff>
      <xdr:row>59</xdr:row>
      <xdr:rowOff>75448</xdr:rowOff>
    </xdr:to>
    <xdr:sp macro="" textlink="">
      <xdr:nvSpPr>
        <xdr:cNvPr id="386" name="円/楕円 385"/>
        <xdr:cNvSpPr/>
      </xdr:nvSpPr>
      <xdr:spPr>
        <a:xfrm>
          <a:off x="6921500" y="100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66575</xdr:rowOff>
    </xdr:from>
    <xdr:ext cx="534377" cy="259045"/>
    <xdr:sp macro="" textlink="">
      <xdr:nvSpPr>
        <xdr:cNvPr id="387" name="テキスト ボックス 386"/>
        <xdr:cNvSpPr txBox="1"/>
      </xdr:nvSpPr>
      <xdr:spPr>
        <a:xfrm>
          <a:off x="6705111" y="1018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10627</xdr:rowOff>
    </xdr:from>
    <xdr:to>
      <xdr:col>15</xdr:col>
      <xdr:colOff>180975</xdr:colOff>
      <xdr:row>79</xdr:row>
      <xdr:rowOff>38463</xdr:rowOff>
    </xdr:to>
    <xdr:cxnSp macro="">
      <xdr:nvCxnSpPr>
        <xdr:cNvPr id="416" name="直線コネクタ 415"/>
        <xdr:cNvCxnSpPr/>
      </xdr:nvCxnSpPr>
      <xdr:spPr>
        <a:xfrm>
          <a:off x="9639300" y="13555177"/>
          <a:ext cx="8382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150689</xdr:rowOff>
    </xdr:from>
    <xdr:ext cx="534377" cy="259045"/>
    <xdr:sp macro="" textlink="">
      <xdr:nvSpPr>
        <xdr:cNvPr id="417" name="普通建設事業費 （ うち新規整備　）平均値テキスト"/>
        <xdr:cNvSpPr txBox="1"/>
      </xdr:nvSpPr>
      <xdr:spPr>
        <a:xfrm>
          <a:off x="10528300" y="1335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143574</xdr:rowOff>
    </xdr:from>
    <xdr:to>
      <xdr:col>14</xdr:col>
      <xdr:colOff>28575</xdr:colOff>
      <xdr:row>79</xdr:row>
      <xdr:rowOff>10627</xdr:rowOff>
    </xdr:to>
    <xdr:cxnSp macro="">
      <xdr:nvCxnSpPr>
        <xdr:cNvPr id="419" name="直線コネクタ 418"/>
        <xdr:cNvCxnSpPr/>
      </xdr:nvCxnSpPr>
      <xdr:spPr>
        <a:xfrm>
          <a:off x="8750300" y="13516674"/>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23" name="テキスト ボックス 422"/>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159113</xdr:rowOff>
    </xdr:from>
    <xdr:to>
      <xdr:col>15</xdr:col>
      <xdr:colOff>231775</xdr:colOff>
      <xdr:row>79</xdr:row>
      <xdr:rowOff>89263</xdr:rowOff>
    </xdr:to>
    <xdr:sp macro="" textlink="">
      <xdr:nvSpPr>
        <xdr:cNvPr id="429" name="円/楕円 428"/>
        <xdr:cNvSpPr/>
      </xdr:nvSpPr>
      <xdr:spPr>
        <a:xfrm>
          <a:off x="10426700" y="135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106240</xdr:rowOff>
    </xdr:from>
    <xdr:ext cx="469744" cy="259045"/>
    <xdr:sp macro="" textlink="">
      <xdr:nvSpPr>
        <xdr:cNvPr id="430" name="普通建設事業費 （ うち新規整備　）該当値テキスト"/>
        <xdr:cNvSpPr txBox="1"/>
      </xdr:nvSpPr>
      <xdr:spPr>
        <a:xfrm>
          <a:off x="10528300" y="134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131277</xdr:rowOff>
    </xdr:from>
    <xdr:to>
      <xdr:col>14</xdr:col>
      <xdr:colOff>79375</xdr:colOff>
      <xdr:row>79</xdr:row>
      <xdr:rowOff>61427</xdr:rowOff>
    </xdr:to>
    <xdr:sp macro="" textlink="">
      <xdr:nvSpPr>
        <xdr:cNvPr id="431" name="円/楕円 430"/>
        <xdr:cNvSpPr/>
      </xdr:nvSpPr>
      <xdr:spPr>
        <a:xfrm>
          <a:off x="9588500" y="135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52554</xdr:rowOff>
    </xdr:from>
    <xdr:ext cx="534377" cy="259045"/>
    <xdr:sp macro="" textlink="">
      <xdr:nvSpPr>
        <xdr:cNvPr id="432" name="テキスト ボックス 431"/>
        <xdr:cNvSpPr txBox="1"/>
      </xdr:nvSpPr>
      <xdr:spPr>
        <a:xfrm>
          <a:off x="9372111" y="135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92774</xdr:rowOff>
    </xdr:from>
    <xdr:to>
      <xdr:col>12</xdr:col>
      <xdr:colOff>561975</xdr:colOff>
      <xdr:row>79</xdr:row>
      <xdr:rowOff>22924</xdr:rowOff>
    </xdr:to>
    <xdr:sp macro="" textlink="">
      <xdr:nvSpPr>
        <xdr:cNvPr id="433" name="円/楕円 432"/>
        <xdr:cNvSpPr/>
      </xdr:nvSpPr>
      <xdr:spPr>
        <a:xfrm>
          <a:off x="8699500" y="134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39451</xdr:rowOff>
    </xdr:from>
    <xdr:ext cx="534377" cy="259045"/>
    <xdr:sp macro="" textlink="">
      <xdr:nvSpPr>
        <xdr:cNvPr id="434" name="テキスト ボックス 433"/>
        <xdr:cNvSpPr txBox="1"/>
      </xdr:nvSpPr>
      <xdr:spPr>
        <a:xfrm>
          <a:off x="8483111" y="132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104496</xdr:rowOff>
    </xdr:from>
    <xdr:to>
      <xdr:col>15</xdr:col>
      <xdr:colOff>180975</xdr:colOff>
      <xdr:row>96</xdr:row>
      <xdr:rowOff>141562</xdr:rowOff>
    </xdr:to>
    <xdr:cxnSp macro="">
      <xdr:nvCxnSpPr>
        <xdr:cNvPr id="465" name="直線コネクタ 464"/>
        <xdr:cNvCxnSpPr/>
      </xdr:nvCxnSpPr>
      <xdr:spPr>
        <a:xfrm flipV="1">
          <a:off x="9639300" y="16392246"/>
          <a:ext cx="8382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161903</xdr:rowOff>
    </xdr:from>
    <xdr:ext cx="534377" cy="259045"/>
    <xdr:sp macro="" textlink="">
      <xdr:nvSpPr>
        <xdr:cNvPr id="466" name="普通建設事業費 （ うち更新整備　）平均値テキスト"/>
        <xdr:cNvSpPr txBox="1"/>
      </xdr:nvSpPr>
      <xdr:spPr>
        <a:xfrm>
          <a:off x="10528300" y="1644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141562</xdr:rowOff>
    </xdr:from>
    <xdr:to>
      <xdr:col>14</xdr:col>
      <xdr:colOff>28575</xdr:colOff>
      <xdr:row>99</xdr:row>
      <xdr:rowOff>41467</xdr:rowOff>
    </xdr:to>
    <xdr:cxnSp macro="">
      <xdr:nvCxnSpPr>
        <xdr:cNvPr id="468" name="直線コネクタ 467"/>
        <xdr:cNvCxnSpPr/>
      </xdr:nvCxnSpPr>
      <xdr:spPr>
        <a:xfrm flipV="1">
          <a:off x="8750300" y="16600762"/>
          <a:ext cx="889000" cy="4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90905</xdr:rowOff>
    </xdr:from>
    <xdr:ext cx="534377" cy="259045"/>
    <xdr:sp macro="" textlink="">
      <xdr:nvSpPr>
        <xdr:cNvPr id="470" name="テキスト ボックス 469"/>
        <xdr:cNvSpPr txBox="1"/>
      </xdr:nvSpPr>
      <xdr:spPr>
        <a:xfrm>
          <a:off x="9372111"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53696</xdr:rowOff>
    </xdr:from>
    <xdr:to>
      <xdr:col>15</xdr:col>
      <xdr:colOff>231775</xdr:colOff>
      <xdr:row>95</xdr:row>
      <xdr:rowOff>155296</xdr:rowOff>
    </xdr:to>
    <xdr:sp macro="" textlink="">
      <xdr:nvSpPr>
        <xdr:cNvPr id="478" name="円/楕円 477"/>
        <xdr:cNvSpPr/>
      </xdr:nvSpPr>
      <xdr:spPr>
        <a:xfrm>
          <a:off x="104267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76573</xdr:rowOff>
    </xdr:from>
    <xdr:ext cx="534377" cy="259045"/>
    <xdr:sp macro="" textlink="">
      <xdr:nvSpPr>
        <xdr:cNvPr id="479" name="普通建設事業費 （ うち更新整備　）該当値テキスト"/>
        <xdr:cNvSpPr txBox="1"/>
      </xdr:nvSpPr>
      <xdr:spPr>
        <a:xfrm>
          <a:off x="10528300" y="161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90762</xdr:rowOff>
    </xdr:from>
    <xdr:to>
      <xdr:col>14</xdr:col>
      <xdr:colOff>79375</xdr:colOff>
      <xdr:row>97</xdr:row>
      <xdr:rowOff>20912</xdr:rowOff>
    </xdr:to>
    <xdr:sp macro="" textlink="">
      <xdr:nvSpPr>
        <xdr:cNvPr id="480" name="円/楕円 479"/>
        <xdr:cNvSpPr/>
      </xdr:nvSpPr>
      <xdr:spPr>
        <a:xfrm>
          <a:off x="95885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37439</xdr:rowOff>
    </xdr:from>
    <xdr:ext cx="534377" cy="259045"/>
    <xdr:sp macro="" textlink="">
      <xdr:nvSpPr>
        <xdr:cNvPr id="481" name="テキスト ボックス 480"/>
        <xdr:cNvSpPr txBox="1"/>
      </xdr:nvSpPr>
      <xdr:spPr>
        <a:xfrm>
          <a:off x="9372111" y="16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162117</xdr:rowOff>
    </xdr:from>
    <xdr:to>
      <xdr:col>12</xdr:col>
      <xdr:colOff>561975</xdr:colOff>
      <xdr:row>99</xdr:row>
      <xdr:rowOff>92267</xdr:rowOff>
    </xdr:to>
    <xdr:sp macro="" textlink="">
      <xdr:nvSpPr>
        <xdr:cNvPr id="482" name="円/楕円 481"/>
        <xdr:cNvSpPr/>
      </xdr:nvSpPr>
      <xdr:spPr>
        <a:xfrm>
          <a:off x="8699500" y="16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83394</xdr:rowOff>
    </xdr:from>
    <xdr:ext cx="469744" cy="259045"/>
    <xdr:sp macro="" textlink="">
      <xdr:nvSpPr>
        <xdr:cNvPr id="483" name="テキスト ボックス 482"/>
        <xdr:cNvSpPr txBox="1"/>
      </xdr:nvSpPr>
      <xdr:spPr>
        <a:xfrm>
          <a:off x="8515427" y="170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121570</xdr:rowOff>
    </xdr:from>
    <xdr:to>
      <xdr:col>23</xdr:col>
      <xdr:colOff>517525</xdr:colOff>
      <xdr:row>38</xdr:row>
      <xdr:rowOff>131550</xdr:rowOff>
    </xdr:to>
    <xdr:cxnSp macro="">
      <xdr:nvCxnSpPr>
        <xdr:cNvPr id="510" name="直線コネクタ 509"/>
        <xdr:cNvCxnSpPr/>
      </xdr:nvCxnSpPr>
      <xdr:spPr>
        <a:xfrm flipV="1">
          <a:off x="15481300" y="6636670"/>
          <a:ext cx="8382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11"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131550</xdr:rowOff>
    </xdr:from>
    <xdr:to>
      <xdr:col>22</xdr:col>
      <xdr:colOff>365125</xdr:colOff>
      <xdr:row>38</xdr:row>
      <xdr:rowOff>135174</xdr:rowOff>
    </xdr:to>
    <xdr:cxnSp macro="">
      <xdr:nvCxnSpPr>
        <xdr:cNvPr id="513" name="直線コネクタ 512"/>
        <xdr:cNvCxnSpPr/>
      </xdr:nvCxnSpPr>
      <xdr:spPr>
        <a:xfrm flipV="1">
          <a:off x="14592300" y="6646650"/>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5" name="テキスト ボックス 514"/>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135174</xdr:rowOff>
    </xdr:from>
    <xdr:to>
      <xdr:col>21</xdr:col>
      <xdr:colOff>161925</xdr:colOff>
      <xdr:row>38</xdr:row>
      <xdr:rowOff>136740</xdr:rowOff>
    </xdr:to>
    <xdr:cxnSp macro="">
      <xdr:nvCxnSpPr>
        <xdr:cNvPr id="516" name="直線コネクタ 515"/>
        <xdr:cNvCxnSpPr/>
      </xdr:nvCxnSpPr>
      <xdr:spPr>
        <a:xfrm flipV="1">
          <a:off x="13703300" y="6650274"/>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8" name="テキスト ボックス 517"/>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128405</xdr:rowOff>
    </xdr:from>
    <xdr:to>
      <xdr:col>19</xdr:col>
      <xdr:colOff>644525</xdr:colOff>
      <xdr:row>38</xdr:row>
      <xdr:rowOff>136740</xdr:rowOff>
    </xdr:to>
    <xdr:cxnSp macro="">
      <xdr:nvCxnSpPr>
        <xdr:cNvPr id="519" name="直線コネクタ 518"/>
        <xdr:cNvCxnSpPr/>
      </xdr:nvCxnSpPr>
      <xdr:spPr>
        <a:xfrm>
          <a:off x="12814300" y="6643505"/>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70770</xdr:rowOff>
    </xdr:from>
    <xdr:to>
      <xdr:col>23</xdr:col>
      <xdr:colOff>568325</xdr:colOff>
      <xdr:row>39</xdr:row>
      <xdr:rowOff>920</xdr:rowOff>
    </xdr:to>
    <xdr:sp macro="" textlink="">
      <xdr:nvSpPr>
        <xdr:cNvPr id="529" name="円/楕円 528"/>
        <xdr:cNvSpPr/>
      </xdr:nvSpPr>
      <xdr:spPr>
        <a:xfrm>
          <a:off x="162687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30147</xdr:rowOff>
    </xdr:from>
    <xdr:ext cx="469744" cy="259045"/>
    <xdr:sp macro="" textlink="">
      <xdr:nvSpPr>
        <xdr:cNvPr id="530" name="災害復旧事業費該当値テキスト"/>
        <xdr:cNvSpPr txBox="1"/>
      </xdr:nvSpPr>
      <xdr:spPr>
        <a:xfrm>
          <a:off x="16370300" y="637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80750</xdr:rowOff>
    </xdr:from>
    <xdr:to>
      <xdr:col>22</xdr:col>
      <xdr:colOff>415925</xdr:colOff>
      <xdr:row>39</xdr:row>
      <xdr:rowOff>10900</xdr:rowOff>
    </xdr:to>
    <xdr:sp macro="" textlink="">
      <xdr:nvSpPr>
        <xdr:cNvPr id="531" name="円/楕円 530"/>
        <xdr:cNvSpPr/>
      </xdr:nvSpPr>
      <xdr:spPr>
        <a:xfrm>
          <a:off x="15430500" y="6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27427</xdr:rowOff>
    </xdr:from>
    <xdr:ext cx="469744" cy="259045"/>
    <xdr:sp macro="" textlink="">
      <xdr:nvSpPr>
        <xdr:cNvPr id="532" name="テキスト ボックス 531"/>
        <xdr:cNvSpPr txBox="1"/>
      </xdr:nvSpPr>
      <xdr:spPr>
        <a:xfrm>
          <a:off x="15246427" y="6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84374</xdr:rowOff>
    </xdr:from>
    <xdr:to>
      <xdr:col>21</xdr:col>
      <xdr:colOff>212725</xdr:colOff>
      <xdr:row>39</xdr:row>
      <xdr:rowOff>14524</xdr:rowOff>
    </xdr:to>
    <xdr:sp macro="" textlink="">
      <xdr:nvSpPr>
        <xdr:cNvPr id="533" name="円/楕円 532"/>
        <xdr:cNvSpPr/>
      </xdr:nvSpPr>
      <xdr:spPr>
        <a:xfrm>
          <a:off x="14541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5651</xdr:rowOff>
    </xdr:from>
    <xdr:ext cx="469744" cy="259045"/>
    <xdr:sp macro="" textlink="">
      <xdr:nvSpPr>
        <xdr:cNvPr id="534" name="テキスト ボックス 533"/>
        <xdr:cNvSpPr txBox="1"/>
      </xdr:nvSpPr>
      <xdr:spPr>
        <a:xfrm>
          <a:off x="14357427" y="66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85940</xdr:rowOff>
    </xdr:from>
    <xdr:to>
      <xdr:col>20</xdr:col>
      <xdr:colOff>9525</xdr:colOff>
      <xdr:row>39</xdr:row>
      <xdr:rowOff>16090</xdr:rowOff>
    </xdr:to>
    <xdr:sp macro="" textlink="">
      <xdr:nvSpPr>
        <xdr:cNvPr id="535" name="円/楕円 534"/>
        <xdr:cNvSpPr/>
      </xdr:nvSpPr>
      <xdr:spPr>
        <a:xfrm>
          <a:off x="13652500" y="66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7217</xdr:rowOff>
    </xdr:from>
    <xdr:ext cx="469744" cy="259045"/>
    <xdr:sp macro="" textlink="">
      <xdr:nvSpPr>
        <xdr:cNvPr id="536" name="テキスト ボックス 535"/>
        <xdr:cNvSpPr txBox="1"/>
      </xdr:nvSpPr>
      <xdr:spPr>
        <a:xfrm>
          <a:off x="13468427" y="66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77605</xdr:rowOff>
    </xdr:from>
    <xdr:to>
      <xdr:col>18</xdr:col>
      <xdr:colOff>492125</xdr:colOff>
      <xdr:row>39</xdr:row>
      <xdr:rowOff>7755</xdr:rowOff>
    </xdr:to>
    <xdr:sp macro="" textlink="">
      <xdr:nvSpPr>
        <xdr:cNvPr id="537" name="円/楕円 536"/>
        <xdr:cNvSpPr/>
      </xdr:nvSpPr>
      <xdr:spPr>
        <a:xfrm>
          <a:off x="12763500" y="65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170332</xdr:rowOff>
    </xdr:from>
    <xdr:ext cx="469744" cy="259045"/>
    <xdr:sp macro="" textlink="">
      <xdr:nvSpPr>
        <xdr:cNvPr id="538" name="テキスト ボックス 537"/>
        <xdr:cNvSpPr txBox="1"/>
      </xdr:nvSpPr>
      <xdr:spPr>
        <a:xfrm>
          <a:off x="12579427" y="66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119570</xdr:rowOff>
    </xdr:from>
    <xdr:to>
      <xdr:col>23</xdr:col>
      <xdr:colOff>517525</xdr:colOff>
      <xdr:row>73</xdr:row>
      <xdr:rowOff>15456</xdr:rowOff>
    </xdr:to>
    <xdr:cxnSp macro="">
      <xdr:nvCxnSpPr>
        <xdr:cNvPr id="616" name="直線コネクタ 615"/>
        <xdr:cNvCxnSpPr/>
      </xdr:nvCxnSpPr>
      <xdr:spPr>
        <a:xfrm flipV="1">
          <a:off x="15481300" y="12463970"/>
          <a:ext cx="838200" cy="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132817</xdr:rowOff>
    </xdr:from>
    <xdr:to>
      <xdr:col>22</xdr:col>
      <xdr:colOff>365125</xdr:colOff>
      <xdr:row>73</xdr:row>
      <xdr:rowOff>15456</xdr:rowOff>
    </xdr:to>
    <xdr:cxnSp macro="">
      <xdr:nvCxnSpPr>
        <xdr:cNvPr id="619" name="直線コネクタ 618"/>
        <xdr:cNvCxnSpPr/>
      </xdr:nvCxnSpPr>
      <xdr:spPr>
        <a:xfrm>
          <a:off x="14592300" y="12477217"/>
          <a:ext cx="8890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21" name="テキスト ボックス 620"/>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67399</xdr:rowOff>
    </xdr:from>
    <xdr:to>
      <xdr:col>21</xdr:col>
      <xdr:colOff>161925</xdr:colOff>
      <xdr:row>72</xdr:row>
      <xdr:rowOff>132817</xdr:rowOff>
    </xdr:to>
    <xdr:cxnSp macro="">
      <xdr:nvCxnSpPr>
        <xdr:cNvPr id="622" name="直線コネクタ 621"/>
        <xdr:cNvCxnSpPr/>
      </xdr:nvCxnSpPr>
      <xdr:spPr>
        <a:xfrm>
          <a:off x="13703300" y="12411799"/>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4" name="テキスト ボックス 623"/>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134176</xdr:rowOff>
    </xdr:from>
    <xdr:to>
      <xdr:col>19</xdr:col>
      <xdr:colOff>644525</xdr:colOff>
      <xdr:row>72</xdr:row>
      <xdr:rowOff>67399</xdr:rowOff>
    </xdr:to>
    <xdr:cxnSp macro="">
      <xdr:nvCxnSpPr>
        <xdr:cNvPr id="625" name="直線コネクタ 624"/>
        <xdr:cNvCxnSpPr/>
      </xdr:nvCxnSpPr>
      <xdr:spPr>
        <a:xfrm>
          <a:off x="12814300" y="12307126"/>
          <a:ext cx="889000" cy="1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7" name="テキスト ボックス 626"/>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9" name="テキスト ボックス 628"/>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68770</xdr:rowOff>
    </xdr:from>
    <xdr:to>
      <xdr:col>23</xdr:col>
      <xdr:colOff>568325</xdr:colOff>
      <xdr:row>72</xdr:row>
      <xdr:rowOff>170370</xdr:rowOff>
    </xdr:to>
    <xdr:sp macro="" textlink="">
      <xdr:nvSpPr>
        <xdr:cNvPr id="635" name="円/楕円 634"/>
        <xdr:cNvSpPr/>
      </xdr:nvSpPr>
      <xdr:spPr>
        <a:xfrm>
          <a:off x="16268700" y="12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91647</xdr:rowOff>
    </xdr:from>
    <xdr:ext cx="534377" cy="259045"/>
    <xdr:sp macro="" textlink="">
      <xdr:nvSpPr>
        <xdr:cNvPr id="636" name="公債費該当値テキスト"/>
        <xdr:cNvSpPr txBox="1"/>
      </xdr:nvSpPr>
      <xdr:spPr>
        <a:xfrm>
          <a:off x="16370300" y="1226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88,585</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136106</xdr:rowOff>
    </xdr:from>
    <xdr:to>
      <xdr:col>22</xdr:col>
      <xdr:colOff>415925</xdr:colOff>
      <xdr:row>73</xdr:row>
      <xdr:rowOff>66256</xdr:rowOff>
    </xdr:to>
    <xdr:sp macro="" textlink="">
      <xdr:nvSpPr>
        <xdr:cNvPr id="637" name="円/楕円 636"/>
        <xdr:cNvSpPr/>
      </xdr:nvSpPr>
      <xdr:spPr>
        <a:xfrm>
          <a:off x="15430500" y="124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82783</xdr:rowOff>
    </xdr:from>
    <xdr:ext cx="534377" cy="259045"/>
    <xdr:sp macro="" textlink="">
      <xdr:nvSpPr>
        <xdr:cNvPr id="638" name="テキスト ボックス 637"/>
        <xdr:cNvSpPr txBox="1"/>
      </xdr:nvSpPr>
      <xdr:spPr>
        <a:xfrm>
          <a:off x="15214111" y="122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83,283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82017</xdr:rowOff>
    </xdr:from>
    <xdr:to>
      <xdr:col>21</xdr:col>
      <xdr:colOff>212725</xdr:colOff>
      <xdr:row>73</xdr:row>
      <xdr:rowOff>12167</xdr:rowOff>
    </xdr:to>
    <xdr:sp macro="" textlink="">
      <xdr:nvSpPr>
        <xdr:cNvPr id="639" name="円/楕円 638"/>
        <xdr:cNvSpPr/>
      </xdr:nvSpPr>
      <xdr:spPr>
        <a:xfrm>
          <a:off x="14541500" y="1242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28694</xdr:rowOff>
    </xdr:from>
    <xdr:ext cx="534377" cy="259045"/>
    <xdr:sp macro="" textlink="">
      <xdr:nvSpPr>
        <xdr:cNvPr id="640" name="テキスト ボックス 639"/>
        <xdr:cNvSpPr txBox="1"/>
      </xdr:nvSpPr>
      <xdr:spPr>
        <a:xfrm>
          <a:off x="14325111" y="1220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16599</xdr:rowOff>
    </xdr:from>
    <xdr:to>
      <xdr:col>20</xdr:col>
      <xdr:colOff>9525</xdr:colOff>
      <xdr:row>72</xdr:row>
      <xdr:rowOff>118199</xdr:rowOff>
    </xdr:to>
    <xdr:sp macro="" textlink="">
      <xdr:nvSpPr>
        <xdr:cNvPr id="641" name="円/楕円 640"/>
        <xdr:cNvSpPr/>
      </xdr:nvSpPr>
      <xdr:spPr>
        <a:xfrm>
          <a:off x="13652500" y="123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134726</xdr:rowOff>
    </xdr:from>
    <xdr:ext cx="534377" cy="259045"/>
    <xdr:sp macro="" textlink="">
      <xdr:nvSpPr>
        <xdr:cNvPr id="642" name="テキスト ボックス 641"/>
        <xdr:cNvSpPr txBox="1"/>
      </xdr:nvSpPr>
      <xdr:spPr>
        <a:xfrm>
          <a:off x="13436111" y="121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92,693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83376</xdr:rowOff>
    </xdr:from>
    <xdr:to>
      <xdr:col>18</xdr:col>
      <xdr:colOff>492125</xdr:colOff>
      <xdr:row>72</xdr:row>
      <xdr:rowOff>13526</xdr:rowOff>
    </xdr:to>
    <xdr:sp macro="" textlink="">
      <xdr:nvSpPr>
        <xdr:cNvPr id="643" name="円/楕円 642"/>
        <xdr:cNvSpPr/>
      </xdr:nvSpPr>
      <xdr:spPr>
        <a:xfrm>
          <a:off x="12763500" y="122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30053</xdr:rowOff>
    </xdr:from>
    <xdr:ext cx="599010" cy="259045"/>
    <xdr:sp macro="" textlink="">
      <xdr:nvSpPr>
        <xdr:cNvPr id="644" name="テキスト ボックス 643"/>
        <xdr:cNvSpPr txBox="1"/>
      </xdr:nvSpPr>
      <xdr:spPr>
        <a:xfrm>
          <a:off x="12514794" y="120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285</xdr:rowOff>
    </xdr:from>
    <xdr:to>
      <xdr:col>23</xdr:col>
      <xdr:colOff>517525</xdr:colOff>
      <xdr:row>99</xdr:row>
      <xdr:rowOff>24188</xdr:rowOff>
    </xdr:to>
    <xdr:cxnSp macro="">
      <xdr:nvCxnSpPr>
        <xdr:cNvPr id="673" name="直線コネクタ 672"/>
        <xdr:cNvCxnSpPr/>
      </xdr:nvCxnSpPr>
      <xdr:spPr>
        <a:xfrm>
          <a:off x="15481300" y="16973835"/>
          <a:ext cx="8382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74"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285</xdr:rowOff>
    </xdr:from>
    <xdr:to>
      <xdr:col>22</xdr:col>
      <xdr:colOff>365125</xdr:colOff>
      <xdr:row>99</xdr:row>
      <xdr:rowOff>2916</xdr:rowOff>
    </xdr:to>
    <xdr:cxnSp macro="">
      <xdr:nvCxnSpPr>
        <xdr:cNvPr id="676" name="直線コネクタ 675"/>
        <xdr:cNvCxnSpPr/>
      </xdr:nvCxnSpPr>
      <xdr:spPr>
        <a:xfrm flipV="1">
          <a:off x="14592300" y="16973835"/>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8" name="テキスト ボックス 677"/>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2916</xdr:rowOff>
    </xdr:from>
    <xdr:to>
      <xdr:col>21</xdr:col>
      <xdr:colOff>161925</xdr:colOff>
      <xdr:row>99</xdr:row>
      <xdr:rowOff>14368</xdr:rowOff>
    </xdr:to>
    <xdr:cxnSp macro="">
      <xdr:nvCxnSpPr>
        <xdr:cNvPr id="679" name="直線コネクタ 678"/>
        <xdr:cNvCxnSpPr/>
      </xdr:nvCxnSpPr>
      <xdr:spPr>
        <a:xfrm flipV="1">
          <a:off x="13703300" y="16976466"/>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81" name="テキスト ボックス 680"/>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11495</xdr:rowOff>
    </xdr:from>
    <xdr:to>
      <xdr:col>19</xdr:col>
      <xdr:colOff>644525</xdr:colOff>
      <xdr:row>99</xdr:row>
      <xdr:rowOff>14368</xdr:rowOff>
    </xdr:to>
    <xdr:cxnSp macro="">
      <xdr:nvCxnSpPr>
        <xdr:cNvPr id="682" name="直線コネクタ 681"/>
        <xdr:cNvCxnSpPr/>
      </xdr:nvCxnSpPr>
      <xdr:spPr>
        <a:xfrm>
          <a:off x="12814300" y="16985045"/>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57286</xdr:rowOff>
    </xdr:from>
    <xdr:ext cx="534377" cy="259045"/>
    <xdr:sp macro="" textlink="">
      <xdr:nvSpPr>
        <xdr:cNvPr id="684" name="テキスト ボックス 683"/>
        <xdr:cNvSpPr txBox="1"/>
      </xdr:nvSpPr>
      <xdr:spPr>
        <a:xfrm>
          <a:off x="13436111" y="1703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144838</xdr:rowOff>
    </xdr:from>
    <xdr:to>
      <xdr:col>23</xdr:col>
      <xdr:colOff>568325</xdr:colOff>
      <xdr:row>99</xdr:row>
      <xdr:rowOff>74988</xdr:rowOff>
    </xdr:to>
    <xdr:sp macro="" textlink="">
      <xdr:nvSpPr>
        <xdr:cNvPr id="692" name="円/楕円 691"/>
        <xdr:cNvSpPr/>
      </xdr:nvSpPr>
      <xdr:spPr>
        <a:xfrm>
          <a:off x="16268700" y="169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108821</xdr:rowOff>
    </xdr:from>
    <xdr:ext cx="534377" cy="259045"/>
    <xdr:sp macro="" textlink="">
      <xdr:nvSpPr>
        <xdr:cNvPr id="693" name="積立金該当値テキスト"/>
        <xdr:cNvSpPr txBox="1"/>
      </xdr:nvSpPr>
      <xdr:spPr>
        <a:xfrm>
          <a:off x="16370300" y="16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120935</xdr:rowOff>
    </xdr:from>
    <xdr:to>
      <xdr:col>22</xdr:col>
      <xdr:colOff>415925</xdr:colOff>
      <xdr:row>99</xdr:row>
      <xdr:rowOff>51085</xdr:rowOff>
    </xdr:to>
    <xdr:sp macro="" textlink="">
      <xdr:nvSpPr>
        <xdr:cNvPr id="694" name="円/楕円 693"/>
        <xdr:cNvSpPr/>
      </xdr:nvSpPr>
      <xdr:spPr>
        <a:xfrm>
          <a:off x="15430500" y="169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67612</xdr:rowOff>
    </xdr:from>
    <xdr:ext cx="534377" cy="259045"/>
    <xdr:sp macro="" textlink="">
      <xdr:nvSpPr>
        <xdr:cNvPr id="695" name="テキスト ボックス 694"/>
        <xdr:cNvSpPr txBox="1"/>
      </xdr:nvSpPr>
      <xdr:spPr>
        <a:xfrm>
          <a:off x="15214111" y="166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123566</xdr:rowOff>
    </xdr:from>
    <xdr:to>
      <xdr:col>21</xdr:col>
      <xdr:colOff>212725</xdr:colOff>
      <xdr:row>99</xdr:row>
      <xdr:rowOff>53716</xdr:rowOff>
    </xdr:to>
    <xdr:sp macro="" textlink="">
      <xdr:nvSpPr>
        <xdr:cNvPr id="696" name="円/楕円 695"/>
        <xdr:cNvSpPr/>
      </xdr:nvSpPr>
      <xdr:spPr>
        <a:xfrm>
          <a:off x="14541500" y="169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70243</xdr:rowOff>
    </xdr:from>
    <xdr:ext cx="534377" cy="259045"/>
    <xdr:sp macro="" textlink="">
      <xdr:nvSpPr>
        <xdr:cNvPr id="697" name="テキスト ボックス 696"/>
        <xdr:cNvSpPr txBox="1"/>
      </xdr:nvSpPr>
      <xdr:spPr>
        <a:xfrm>
          <a:off x="14325111" y="167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135018</xdr:rowOff>
    </xdr:from>
    <xdr:to>
      <xdr:col>20</xdr:col>
      <xdr:colOff>9525</xdr:colOff>
      <xdr:row>99</xdr:row>
      <xdr:rowOff>65168</xdr:rowOff>
    </xdr:to>
    <xdr:sp macro="" textlink="">
      <xdr:nvSpPr>
        <xdr:cNvPr id="698" name="円/楕円 697"/>
        <xdr:cNvSpPr/>
      </xdr:nvSpPr>
      <xdr:spPr>
        <a:xfrm>
          <a:off x="13652500" y="169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81695</xdr:rowOff>
    </xdr:from>
    <xdr:ext cx="534377" cy="259045"/>
    <xdr:sp macro="" textlink="">
      <xdr:nvSpPr>
        <xdr:cNvPr id="699" name="テキスト ボックス 698"/>
        <xdr:cNvSpPr txBox="1"/>
      </xdr:nvSpPr>
      <xdr:spPr>
        <a:xfrm>
          <a:off x="13436111" y="167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132145</xdr:rowOff>
    </xdr:from>
    <xdr:to>
      <xdr:col>18</xdr:col>
      <xdr:colOff>492125</xdr:colOff>
      <xdr:row>99</xdr:row>
      <xdr:rowOff>62295</xdr:rowOff>
    </xdr:to>
    <xdr:sp macro="" textlink="">
      <xdr:nvSpPr>
        <xdr:cNvPr id="700" name="円/楕円 699"/>
        <xdr:cNvSpPr/>
      </xdr:nvSpPr>
      <xdr:spPr>
        <a:xfrm>
          <a:off x="12763500" y="16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53422</xdr:rowOff>
    </xdr:from>
    <xdr:ext cx="534377" cy="259045"/>
    <xdr:sp macro="" textlink="">
      <xdr:nvSpPr>
        <xdr:cNvPr id="701" name="テキスト ボックス 700"/>
        <xdr:cNvSpPr txBox="1"/>
      </xdr:nvSpPr>
      <xdr:spPr>
        <a:xfrm>
          <a:off x="12547111" y="17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9"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3" name="テキスト ボックス 732"/>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6" name="テキスト ボックス 735"/>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7" name="円/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9" name="円/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0" name="テキスト ボックス 74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1" name="円/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2" name="テキスト ボックス 75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3" name="円/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4" name="テキスト ボックス 75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5" name="円/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6" name="テキスト ボックス 75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62871</xdr:rowOff>
    </xdr:from>
    <xdr:to>
      <xdr:col>32</xdr:col>
      <xdr:colOff>187325</xdr:colOff>
      <xdr:row>58</xdr:row>
      <xdr:rowOff>169990</xdr:rowOff>
    </xdr:to>
    <xdr:cxnSp macro="">
      <xdr:nvCxnSpPr>
        <xdr:cNvPr id="785" name="直線コネクタ 784"/>
        <xdr:cNvCxnSpPr/>
      </xdr:nvCxnSpPr>
      <xdr:spPr>
        <a:xfrm flipV="1">
          <a:off x="21323300" y="9835521"/>
          <a:ext cx="838200" cy="2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61631</xdr:rowOff>
    </xdr:from>
    <xdr:ext cx="469744" cy="259045"/>
    <xdr:sp macro="" textlink="">
      <xdr:nvSpPr>
        <xdr:cNvPr id="786" name="貸付金平均値テキスト"/>
        <xdr:cNvSpPr txBox="1"/>
      </xdr:nvSpPr>
      <xdr:spPr>
        <a:xfrm>
          <a:off x="22212300" y="10005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156464</xdr:rowOff>
    </xdr:from>
    <xdr:to>
      <xdr:col>31</xdr:col>
      <xdr:colOff>34925</xdr:colOff>
      <xdr:row>58</xdr:row>
      <xdr:rowOff>169990</xdr:rowOff>
    </xdr:to>
    <xdr:cxnSp macro="">
      <xdr:nvCxnSpPr>
        <xdr:cNvPr id="788" name="直線コネクタ 787"/>
        <xdr:cNvCxnSpPr/>
      </xdr:nvCxnSpPr>
      <xdr:spPr>
        <a:xfrm>
          <a:off x="20434300" y="1010056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90" name="テキスト ボックス 789"/>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143415</xdr:rowOff>
    </xdr:from>
    <xdr:to>
      <xdr:col>29</xdr:col>
      <xdr:colOff>517525</xdr:colOff>
      <xdr:row>58</xdr:row>
      <xdr:rowOff>156464</xdr:rowOff>
    </xdr:to>
    <xdr:cxnSp macro="">
      <xdr:nvCxnSpPr>
        <xdr:cNvPr id="791" name="直線コネクタ 790"/>
        <xdr:cNvCxnSpPr/>
      </xdr:nvCxnSpPr>
      <xdr:spPr>
        <a:xfrm>
          <a:off x="19545300" y="10087515"/>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12770</xdr:rowOff>
    </xdr:from>
    <xdr:to>
      <xdr:col>28</xdr:col>
      <xdr:colOff>314325</xdr:colOff>
      <xdr:row>58</xdr:row>
      <xdr:rowOff>143415</xdr:rowOff>
    </xdr:to>
    <xdr:cxnSp macro="">
      <xdr:nvCxnSpPr>
        <xdr:cNvPr id="794" name="直線コネクタ 793"/>
        <xdr:cNvCxnSpPr/>
      </xdr:nvCxnSpPr>
      <xdr:spPr>
        <a:xfrm>
          <a:off x="18656300" y="9956870"/>
          <a:ext cx="889000" cy="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143680</xdr:rowOff>
    </xdr:from>
    <xdr:ext cx="469744" cy="259045"/>
    <xdr:sp macro="" textlink="">
      <xdr:nvSpPr>
        <xdr:cNvPr id="798" name="テキスト ボックス 797"/>
        <xdr:cNvSpPr txBox="1"/>
      </xdr:nvSpPr>
      <xdr:spPr>
        <a:xfrm>
          <a:off x="18421427" y="100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12071</xdr:rowOff>
    </xdr:from>
    <xdr:to>
      <xdr:col>32</xdr:col>
      <xdr:colOff>238125</xdr:colOff>
      <xdr:row>57</xdr:row>
      <xdr:rowOff>113671</xdr:rowOff>
    </xdr:to>
    <xdr:sp macro="" textlink="">
      <xdr:nvSpPr>
        <xdr:cNvPr id="804" name="円/楕円 803"/>
        <xdr:cNvSpPr/>
      </xdr:nvSpPr>
      <xdr:spPr>
        <a:xfrm>
          <a:off x="22110700" y="97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34948</xdr:rowOff>
    </xdr:from>
    <xdr:ext cx="534377" cy="259045"/>
    <xdr:sp macro="" textlink="">
      <xdr:nvSpPr>
        <xdr:cNvPr id="805" name="貸付金該当値テキスト"/>
        <xdr:cNvSpPr txBox="1"/>
      </xdr:nvSpPr>
      <xdr:spPr>
        <a:xfrm>
          <a:off x="22212300" y="9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119190</xdr:rowOff>
    </xdr:from>
    <xdr:to>
      <xdr:col>31</xdr:col>
      <xdr:colOff>85725</xdr:colOff>
      <xdr:row>59</xdr:row>
      <xdr:rowOff>49340</xdr:rowOff>
    </xdr:to>
    <xdr:sp macro="" textlink="">
      <xdr:nvSpPr>
        <xdr:cNvPr id="806" name="円/楕円 805"/>
        <xdr:cNvSpPr/>
      </xdr:nvSpPr>
      <xdr:spPr>
        <a:xfrm>
          <a:off x="21272500" y="100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40467</xdr:rowOff>
    </xdr:from>
    <xdr:ext cx="469744" cy="259045"/>
    <xdr:sp macro="" textlink="">
      <xdr:nvSpPr>
        <xdr:cNvPr id="807" name="テキスト ボックス 806"/>
        <xdr:cNvSpPr txBox="1"/>
      </xdr:nvSpPr>
      <xdr:spPr>
        <a:xfrm>
          <a:off x="21088427"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105664</xdr:rowOff>
    </xdr:from>
    <xdr:to>
      <xdr:col>29</xdr:col>
      <xdr:colOff>568325</xdr:colOff>
      <xdr:row>59</xdr:row>
      <xdr:rowOff>35814</xdr:rowOff>
    </xdr:to>
    <xdr:sp macro="" textlink="">
      <xdr:nvSpPr>
        <xdr:cNvPr id="808" name="円/楕円 807"/>
        <xdr:cNvSpPr/>
      </xdr:nvSpPr>
      <xdr:spPr>
        <a:xfrm>
          <a:off x="20383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26941</xdr:rowOff>
    </xdr:from>
    <xdr:ext cx="469744" cy="259045"/>
    <xdr:sp macro="" textlink="">
      <xdr:nvSpPr>
        <xdr:cNvPr id="809" name="テキスト ボックス 808"/>
        <xdr:cNvSpPr txBox="1"/>
      </xdr:nvSpPr>
      <xdr:spPr>
        <a:xfrm>
          <a:off x="201994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92615</xdr:rowOff>
    </xdr:from>
    <xdr:to>
      <xdr:col>28</xdr:col>
      <xdr:colOff>365125</xdr:colOff>
      <xdr:row>59</xdr:row>
      <xdr:rowOff>22765</xdr:rowOff>
    </xdr:to>
    <xdr:sp macro="" textlink="">
      <xdr:nvSpPr>
        <xdr:cNvPr id="810" name="円/楕円 809"/>
        <xdr:cNvSpPr/>
      </xdr:nvSpPr>
      <xdr:spPr>
        <a:xfrm>
          <a:off x="19494500" y="100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13892</xdr:rowOff>
    </xdr:from>
    <xdr:ext cx="469744" cy="259045"/>
    <xdr:sp macro="" textlink="">
      <xdr:nvSpPr>
        <xdr:cNvPr id="811" name="テキスト ボックス 810"/>
        <xdr:cNvSpPr txBox="1"/>
      </xdr:nvSpPr>
      <xdr:spPr>
        <a:xfrm>
          <a:off x="19310427" y="101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133420</xdr:rowOff>
    </xdr:from>
    <xdr:to>
      <xdr:col>27</xdr:col>
      <xdr:colOff>161925</xdr:colOff>
      <xdr:row>58</xdr:row>
      <xdr:rowOff>63570</xdr:rowOff>
    </xdr:to>
    <xdr:sp macro="" textlink="">
      <xdr:nvSpPr>
        <xdr:cNvPr id="812" name="円/楕円 811"/>
        <xdr:cNvSpPr/>
      </xdr:nvSpPr>
      <xdr:spPr>
        <a:xfrm>
          <a:off x="18605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80097</xdr:rowOff>
    </xdr:from>
    <xdr:ext cx="534377" cy="259045"/>
    <xdr:sp macro="" textlink="">
      <xdr:nvSpPr>
        <xdr:cNvPr id="813" name="テキスト ボックス 812"/>
        <xdr:cNvSpPr txBox="1"/>
      </xdr:nvSpPr>
      <xdr:spPr>
        <a:xfrm>
          <a:off x="18389111" y="96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159855</xdr:rowOff>
    </xdr:from>
    <xdr:to>
      <xdr:col>32</xdr:col>
      <xdr:colOff>187325</xdr:colOff>
      <xdr:row>74</xdr:row>
      <xdr:rowOff>29439</xdr:rowOff>
    </xdr:to>
    <xdr:cxnSp macro="">
      <xdr:nvCxnSpPr>
        <xdr:cNvPr id="843" name="直線コネクタ 842"/>
        <xdr:cNvCxnSpPr/>
      </xdr:nvCxnSpPr>
      <xdr:spPr>
        <a:xfrm flipV="1">
          <a:off x="21323300" y="12504255"/>
          <a:ext cx="8382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139051</xdr:rowOff>
    </xdr:from>
    <xdr:ext cx="534377" cy="259045"/>
    <xdr:sp macro="" textlink="">
      <xdr:nvSpPr>
        <xdr:cNvPr id="844" name="繰出金平均値テキスト"/>
        <xdr:cNvSpPr txBox="1"/>
      </xdr:nvSpPr>
      <xdr:spPr>
        <a:xfrm>
          <a:off x="22212300" y="1282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29439</xdr:rowOff>
    </xdr:from>
    <xdr:to>
      <xdr:col>31</xdr:col>
      <xdr:colOff>34925</xdr:colOff>
      <xdr:row>74</xdr:row>
      <xdr:rowOff>49155</xdr:rowOff>
    </xdr:to>
    <xdr:cxnSp macro="">
      <xdr:nvCxnSpPr>
        <xdr:cNvPr id="846" name="直線コネクタ 845"/>
        <xdr:cNvCxnSpPr/>
      </xdr:nvCxnSpPr>
      <xdr:spPr>
        <a:xfrm flipV="1">
          <a:off x="20434300" y="12716739"/>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1985</xdr:rowOff>
    </xdr:from>
    <xdr:ext cx="534377" cy="259045"/>
    <xdr:sp macro="" textlink="">
      <xdr:nvSpPr>
        <xdr:cNvPr id="848" name="テキスト ボックス 847"/>
        <xdr:cNvSpPr txBox="1"/>
      </xdr:nvSpPr>
      <xdr:spPr>
        <a:xfrm>
          <a:off x="21056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49155</xdr:rowOff>
    </xdr:from>
    <xdr:to>
      <xdr:col>29</xdr:col>
      <xdr:colOff>517525</xdr:colOff>
      <xdr:row>74</xdr:row>
      <xdr:rowOff>94323</xdr:rowOff>
    </xdr:to>
    <xdr:cxnSp macro="">
      <xdr:nvCxnSpPr>
        <xdr:cNvPr id="849" name="直線コネクタ 848"/>
        <xdr:cNvCxnSpPr/>
      </xdr:nvCxnSpPr>
      <xdr:spPr>
        <a:xfrm flipV="1">
          <a:off x="19545300" y="12736455"/>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51" name="テキスト ボックス 850"/>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94323</xdr:rowOff>
    </xdr:from>
    <xdr:to>
      <xdr:col>28</xdr:col>
      <xdr:colOff>314325</xdr:colOff>
      <xdr:row>74</xdr:row>
      <xdr:rowOff>126498</xdr:rowOff>
    </xdr:to>
    <xdr:cxnSp macro="">
      <xdr:nvCxnSpPr>
        <xdr:cNvPr id="852" name="直線コネクタ 851"/>
        <xdr:cNvCxnSpPr/>
      </xdr:nvCxnSpPr>
      <xdr:spPr>
        <a:xfrm flipV="1">
          <a:off x="18656300" y="12781623"/>
          <a:ext cx="8890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54" name="テキスト ボックス 853"/>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56" name="テキスト ボックス 855"/>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109055</xdr:rowOff>
    </xdr:from>
    <xdr:to>
      <xdr:col>32</xdr:col>
      <xdr:colOff>238125</xdr:colOff>
      <xdr:row>73</xdr:row>
      <xdr:rowOff>39205</xdr:rowOff>
    </xdr:to>
    <xdr:sp macro="" textlink="">
      <xdr:nvSpPr>
        <xdr:cNvPr id="862" name="円/楕円 861"/>
        <xdr:cNvSpPr/>
      </xdr:nvSpPr>
      <xdr:spPr>
        <a:xfrm>
          <a:off x="22110700" y="124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131932</xdr:rowOff>
    </xdr:from>
    <xdr:ext cx="534377" cy="259045"/>
    <xdr:sp macro="" textlink="">
      <xdr:nvSpPr>
        <xdr:cNvPr id="863" name="繰出金該当値テキスト"/>
        <xdr:cNvSpPr txBox="1"/>
      </xdr:nvSpPr>
      <xdr:spPr>
        <a:xfrm>
          <a:off x="22212300" y="123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76,942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150089</xdr:rowOff>
    </xdr:from>
    <xdr:to>
      <xdr:col>31</xdr:col>
      <xdr:colOff>85725</xdr:colOff>
      <xdr:row>74</xdr:row>
      <xdr:rowOff>80239</xdr:rowOff>
    </xdr:to>
    <xdr:sp macro="" textlink="">
      <xdr:nvSpPr>
        <xdr:cNvPr id="864" name="円/楕円 863"/>
        <xdr:cNvSpPr/>
      </xdr:nvSpPr>
      <xdr:spPr>
        <a:xfrm>
          <a:off x="21272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96766</xdr:rowOff>
    </xdr:from>
    <xdr:ext cx="534377" cy="259045"/>
    <xdr:sp macro="" textlink="">
      <xdr:nvSpPr>
        <xdr:cNvPr id="865" name="テキスト ボックス 864"/>
        <xdr:cNvSpPr txBox="1"/>
      </xdr:nvSpPr>
      <xdr:spPr>
        <a:xfrm>
          <a:off x="21056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169805</xdr:rowOff>
    </xdr:from>
    <xdr:to>
      <xdr:col>29</xdr:col>
      <xdr:colOff>568325</xdr:colOff>
      <xdr:row>74</xdr:row>
      <xdr:rowOff>99955</xdr:rowOff>
    </xdr:to>
    <xdr:sp macro="" textlink="">
      <xdr:nvSpPr>
        <xdr:cNvPr id="866" name="円/楕円 865"/>
        <xdr:cNvSpPr/>
      </xdr:nvSpPr>
      <xdr:spPr>
        <a:xfrm>
          <a:off x="20383500" y="12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116482</xdr:rowOff>
    </xdr:from>
    <xdr:ext cx="534377" cy="259045"/>
    <xdr:sp macro="" textlink="">
      <xdr:nvSpPr>
        <xdr:cNvPr id="867" name="テキスト ボックス 866"/>
        <xdr:cNvSpPr txBox="1"/>
      </xdr:nvSpPr>
      <xdr:spPr>
        <a:xfrm>
          <a:off x="20167111" y="124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43523</xdr:rowOff>
    </xdr:from>
    <xdr:to>
      <xdr:col>28</xdr:col>
      <xdr:colOff>365125</xdr:colOff>
      <xdr:row>74</xdr:row>
      <xdr:rowOff>145123</xdr:rowOff>
    </xdr:to>
    <xdr:sp macro="" textlink="">
      <xdr:nvSpPr>
        <xdr:cNvPr id="868" name="円/楕円 867"/>
        <xdr:cNvSpPr/>
      </xdr:nvSpPr>
      <xdr:spPr>
        <a:xfrm>
          <a:off x="19494500" y="127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161650</xdr:rowOff>
    </xdr:from>
    <xdr:ext cx="534377" cy="259045"/>
    <xdr:sp macro="" textlink="">
      <xdr:nvSpPr>
        <xdr:cNvPr id="869" name="テキスト ボックス 868"/>
        <xdr:cNvSpPr txBox="1"/>
      </xdr:nvSpPr>
      <xdr:spPr>
        <a:xfrm>
          <a:off x="19278111" y="125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75698</xdr:rowOff>
    </xdr:from>
    <xdr:to>
      <xdr:col>27</xdr:col>
      <xdr:colOff>161925</xdr:colOff>
      <xdr:row>75</xdr:row>
      <xdr:rowOff>5848</xdr:rowOff>
    </xdr:to>
    <xdr:sp macro="" textlink="">
      <xdr:nvSpPr>
        <xdr:cNvPr id="870" name="円/楕円 869"/>
        <xdr:cNvSpPr/>
      </xdr:nvSpPr>
      <xdr:spPr>
        <a:xfrm>
          <a:off x="18605500" y="12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22375</xdr:rowOff>
    </xdr:from>
    <xdr:ext cx="534377" cy="259045"/>
    <xdr:sp macro="" textlink="">
      <xdr:nvSpPr>
        <xdr:cNvPr id="871" name="テキスト ボックス 870"/>
        <xdr:cNvSpPr txBox="1"/>
      </xdr:nvSpPr>
      <xdr:spPr>
        <a:xfrm>
          <a:off x="18389111" y="125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a:solidFill>
                <a:schemeClr val="dk1"/>
              </a:solidFill>
              <a:effectLst/>
              <a:latin typeface="+mn-lt"/>
              <a:ea typeface="+mn-ea"/>
              <a:cs typeface="+mn-cs"/>
            </a:rPr>
            <a:t>、類似団体平均を大きく上回っている状況である。</a:t>
          </a:r>
          <a:endParaRPr lang="ja-JP" altLang="ja-JP" sz="1400">
            <a:effectLst/>
          </a:endParaRPr>
        </a:p>
        <a:p>
          <a:r>
            <a:rPr kumimoji="1" lang="ja-JP" altLang="ja-JP" sz="1100">
              <a:solidFill>
                <a:schemeClr val="dk1"/>
              </a:solidFill>
              <a:effectLst/>
              <a:latin typeface="+mn-lt"/>
              <a:ea typeface="+mn-ea"/>
              <a:cs typeface="+mn-cs"/>
            </a:rPr>
            <a:t>　また、公債費は、今後の財政運営を見据えた中期財政計画に基づき、地方債の繰上償還を実施したことにより、類似団体平均を上回っている状況である。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今後も健全な財政運営に取り組み、事業の優先性、重要性、効果等を十分に考慮した事業実施に努めていく。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121603</xdr:rowOff>
    </xdr:from>
    <xdr:to>
      <xdr:col>6</xdr:col>
      <xdr:colOff>511175</xdr:colOff>
      <xdr:row>36</xdr:row>
      <xdr:rowOff>41783</xdr:rowOff>
    </xdr:to>
    <xdr:cxnSp macro="">
      <xdr:nvCxnSpPr>
        <xdr:cNvPr id="61" name="直線コネクタ 60"/>
        <xdr:cNvCxnSpPr/>
      </xdr:nvCxnSpPr>
      <xdr:spPr>
        <a:xfrm>
          <a:off x="3797300" y="6122353"/>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162450</xdr:rowOff>
    </xdr:from>
    <xdr:ext cx="469744" cy="259045"/>
    <xdr:sp macro="" textlink="">
      <xdr:nvSpPr>
        <xdr:cNvPr id="62" name="議会費平均値テキスト"/>
        <xdr:cNvSpPr txBox="1"/>
      </xdr:nvSpPr>
      <xdr:spPr>
        <a:xfrm>
          <a:off x="4686300" y="599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121603</xdr:rowOff>
    </xdr:from>
    <xdr:to>
      <xdr:col>5</xdr:col>
      <xdr:colOff>358775</xdr:colOff>
      <xdr:row>36</xdr:row>
      <xdr:rowOff>26162</xdr:rowOff>
    </xdr:to>
    <xdr:cxnSp macro="">
      <xdr:nvCxnSpPr>
        <xdr:cNvPr id="64" name="直線コネクタ 63"/>
        <xdr:cNvCxnSpPr/>
      </xdr:nvCxnSpPr>
      <xdr:spPr>
        <a:xfrm flipV="1">
          <a:off x="2908300" y="6122353"/>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115316</xdr:rowOff>
    </xdr:from>
    <xdr:to>
      <xdr:col>4</xdr:col>
      <xdr:colOff>155575</xdr:colOff>
      <xdr:row>36</xdr:row>
      <xdr:rowOff>26162</xdr:rowOff>
    </xdr:to>
    <xdr:cxnSp macro="">
      <xdr:nvCxnSpPr>
        <xdr:cNvPr id="67" name="直線コネクタ 66"/>
        <xdr:cNvCxnSpPr/>
      </xdr:nvCxnSpPr>
      <xdr:spPr>
        <a:xfrm>
          <a:off x="2019300" y="61160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64914</xdr:rowOff>
    </xdr:from>
    <xdr:ext cx="469744" cy="259045"/>
    <xdr:sp macro="" textlink="">
      <xdr:nvSpPr>
        <xdr:cNvPr id="69" name="テキスト ボックス 68"/>
        <xdr:cNvSpPr txBox="1"/>
      </xdr:nvSpPr>
      <xdr:spPr>
        <a:xfrm>
          <a:off x="2673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57595</xdr:rowOff>
    </xdr:from>
    <xdr:to>
      <xdr:col>2</xdr:col>
      <xdr:colOff>638175</xdr:colOff>
      <xdr:row>35</xdr:row>
      <xdr:rowOff>115316</xdr:rowOff>
    </xdr:to>
    <xdr:cxnSp macro="">
      <xdr:nvCxnSpPr>
        <xdr:cNvPr id="70" name="直線コネクタ 69"/>
        <xdr:cNvCxnSpPr/>
      </xdr:nvCxnSpPr>
      <xdr:spPr>
        <a:xfrm>
          <a:off x="1130300" y="6058345"/>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162433</xdr:rowOff>
    </xdr:from>
    <xdr:to>
      <xdr:col>6</xdr:col>
      <xdr:colOff>561975</xdr:colOff>
      <xdr:row>36</xdr:row>
      <xdr:rowOff>92583</xdr:rowOff>
    </xdr:to>
    <xdr:sp macro="" textlink="">
      <xdr:nvSpPr>
        <xdr:cNvPr id="80" name="円/楕円 79"/>
        <xdr:cNvSpPr/>
      </xdr:nvSpPr>
      <xdr:spPr>
        <a:xfrm>
          <a:off x="45847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140860</xdr:rowOff>
    </xdr:from>
    <xdr:ext cx="469744" cy="259045"/>
    <xdr:sp macro="" textlink="">
      <xdr:nvSpPr>
        <xdr:cNvPr id="81" name="議会費該当値テキスト"/>
        <xdr:cNvSpPr txBox="1"/>
      </xdr:nvSpPr>
      <xdr:spPr>
        <a:xfrm>
          <a:off x="4686300"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70803</xdr:rowOff>
    </xdr:from>
    <xdr:to>
      <xdr:col>5</xdr:col>
      <xdr:colOff>409575</xdr:colOff>
      <xdr:row>36</xdr:row>
      <xdr:rowOff>953</xdr:rowOff>
    </xdr:to>
    <xdr:sp macro="" textlink="">
      <xdr:nvSpPr>
        <xdr:cNvPr id="82" name="円/楕円 81"/>
        <xdr:cNvSpPr/>
      </xdr:nvSpPr>
      <xdr:spPr>
        <a:xfrm>
          <a:off x="3746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163530</xdr:rowOff>
    </xdr:from>
    <xdr:ext cx="469744" cy="259045"/>
    <xdr:sp macro="" textlink="">
      <xdr:nvSpPr>
        <xdr:cNvPr id="83" name="テキスト ボックス 82"/>
        <xdr:cNvSpPr txBox="1"/>
      </xdr:nvSpPr>
      <xdr:spPr>
        <a:xfrm>
          <a:off x="3562427"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146812</xdr:rowOff>
    </xdr:from>
    <xdr:to>
      <xdr:col>4</xdr:col>
      <xdr:colOff>206375</xdr:colOff>
      <xdr:row>36</xdr:row>
      <xdr:rowOff>76962</xdr:rowOff>
    </xdr:to>
    <xdr:sp macro="" textlink="">
      <xdr:nvSpPr>
        <xdr:cNvPr id="84" name="円/楕円 83"/>
        <xdr:cNvSpPr/>
      </xdr:nvSpPr>
      <xdr:spPr>
        <a:xfrm>
          <a:off x="2857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68089</xdr:rowOff>
    </xdr:from>
    <xdr:ext cx="469744" cy="259045"/>
    <xdr:sp macro="" textlink="">
      <xdr:nvSpPr>
        <xdr:cNvPr id="85" name="テキスト ボックス 84"/>
        <xdr:cNvSpPr txBox="1"/>
      </xdr:nvSpPr>
      <xdr:spPr>
        <a:xfrm>
          <a:off x="2673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64516</xdr:rowOff>
    </xdr:from>
    <xdr:to>
      <xdr:col>3</xdr:col>
      <xdr:colOff>3175</xdr:colOff>
      <xdr:row>35</xdr:row>
      <xdr:rowOff>166116</xdr:rowOff>
    </xdr:to>
    <xdr:sp macro="" textlink="">
      <xdr:nvSpPr>
        <xdr:cNvPr id="86" name="円/楕円 85"/>
        <xdr:cNvSpPr/>
      </xdr:nvSpPr>
      <xdr:spPr>
        <a:xfrm>
          <a:off x="1968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11193</xdr:rowOff>
    </xdr:from>
    <xdr:ext cx="469744" cy="259045"/>
    <xdr:sp macro="" textlink="">
      <xdr:nvSpPr>
        <xdr:cNvPr id="87" name="テキスト ボックス 86"/>
        <xdr:cNvSpPr txBox="1"/>
      </xdr:nvSpPr>
      <xdr:spPr>
        <a:xfrm>
          <a:off x="1784427"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6795</xdr:rowOff>
    </xdr:from>
    <xdr:to>
      <xdr:col>1</xdr:col>
      <xdr:colOff>485775</xdr:colOff>
      <xdr:row>35</xdr:row>
      <xdr:rowOff>108395</xdr:rowOff>
    </xdr:to>
    <xdr:sp macro="" textlink="">
      <xdr:nvSpPr>
        <xdr:cNvPr id="88" name="円/楕円 87"/>
        <xdr:cNvSpPr/>
      </xdr:nvSpPr>
      <xdr:spPr>
        <a:xfrm>
          <a:off x="1079500" y="60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124922</xdr:rowOff>
    </xdr:from>
    <xdr:ext cx="469744" cy="259045"/>
    <xdr:sp macro="" textlink="">
      <xdr:nvSpPr>
        <xdr:cNvPr id="89" name="テキスト ボックス 88"/>
        <xdr:cNvSpPr txBox="1"/>
      </xdr:nvSpPr>
      <xdr:spPr>
        <a:xfrm>
          <a:off x="895427" y="5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154815</xdr:rowOff>
    </xdr:from>
    <xdr:to>
      <xdr:col>6</xdr:col>
      <xdr:colOff>511175</xdr:colOff>
      <xdr:row>59</xdr:row>
      <xdr:rowOff>8378</xdr:rowOff>
    </xdr:to>
    <xdr:cxnSp macro="">
      <xdr:nvCxnSpPr>
        <xdr:cNvPr id="120" name="直線コネクタ 119"/>
        <xdr:cNvCxnSpPr/>
      </xdr:nvCxnSpPr>
      <xdr:spPr>
        <a:xfrm>
          <a:off x="3797300" y="10098915"/>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154815</xdr:rowOff>
    </xdr:from>
    <xdr:to>
      <xdr:col>5</xdr:col>
      <xdr:colOff>358775</xdr:colOff>
      <xdr:row>58</xdr:row>
      <xdr:rowOff>167394</xdr:rowOff>
    </xdr:to>
    <xdr:cxnSp macro="">
      <xdr:nvCxnSpPr>
        <xdr:cNvPr id="123" name="直線コネクタ 122"/>
        <xdr:cNvCxnSpPr/>
      </xdr:nvCxnSpPr>
      <xdr:spPr>
        <a:xfrm flipV="1">
          <a:off x="2908300" y="10098915"/>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46269</xdr:rowOff>
    </xdr:from>
    <xdr:ext cx="534377" cy="259045"/>
    <xdr:sp macro="" textlink="">
      <xdr:nvSpPr>
        <xdr:cNvPr id="125" name="テキスト ボックス 124"/>
        <xdr:cNvSpPr txBox="1"/>
      </xdr:nvSpPr>
      <xdr:spPr>
        <a:xfrm>
          <a:off x="3530111" y="101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167394</xdr:rowOff>
    </xdr:from>
    <xdr:to>
      <xdr:col>4</xdr:col>
      <xdr:colOff>155575</xdr:colOff>
      <xdr:row>58</xdr:row>
      <xdr:rowOff>171336</xdr:rowOff>
    </xdr:to>
    <xdr:cxnSp macro="">
      <xdr:nvCxnSpPr>
        <xdr:cNvPr id="126" name="直線コネクタ 125"/>
        <xdr:cNvCxnSpPr/>
      </xdr:nvCxnSpPr>
      <xdr:spPr>
        <a:xfrm flipV="1">
          <a:off x="2019300" y="10111494"/>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171336</xdr:rowOff>
    </xdr:from>
    <xdr:to>
      <xdr:col>2</xdr:col>
      <xdr:colOff>638175</xdr:colOff>
      <xdr:row>59</xdr:row>
      <xdr:rowOff>7403</xdr:rowOff>
    </xdr:to>
    <xdr:cxnSp macro="">
      <xdr:nvCxnSpPr>
        <xdr:cNvPr id="129" name="直線コネクタ 128"/>
        <xdr:cNvCxnSpPr/>
      </xdr:nvCxnSpPr>
      <xdr:spPr>
        <a:xfrm flipV="1">
          <a:off x="1130300" y="10115436"/>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55714</xdr:rowOff>
    </xdr:from>
    <xdr:ext cx="534377" cy="259045"/>
    <xdr:sp macro="" textlink="">
      <xdr:nvSpPr>
        <xdr:cNvPr id="133" name="テキスト ボックス 132"/>
        <xdr:cNvSpPr txBox="1"/>
      </xdr:nvSpPr>
      <xdr:spPr>
        <a:xfrm>
          <a:off x="863111" y="101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129028</xdr:rowOff>
    </xdr:from>
    <xdr:to>
      <xdr:col>6</xdr:col>
      <xdr:colOff>561975</xdr:colOff>
      <xdr:row>59</xdr:row>
      <xdr:rowOff>59178</xdr:rowOff>
    </xdr:to>
    <xdr:sp macro="" textlink="">
      <xdr:nvSpPr>
        <xdr:cNvPr id="139" name="円/楕円 138"/>
        <xdr:cNvSpPr/>
      </xdr:nvSpPr>
      <xdr:spPr>
        <a:xfrm>
          <a:off x="4584700" y="100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102805</xdr:rowOff>
    </xdr:from>
    <xdr:ext cx="534377" cy="259045"/>
    <xdr:sp macro="" textlink="">
      <xdr:nvSpPr>
        <xdr:cNvPr id="140" name="総務費該当値テキスト"/>
        <xdr:cNvSpPr txBox="1"/>
      </xdr:nvSpPr>
      <xdr:spPr>
        <a:xfrm>
          <a:off x="4686300" y="100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83,137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104015</xdr:rowOff>
    </xdr:from>
    <xdr:to>
      <xdr:col>5</xdr:col>
      <xdr:colOff>409575</xdr:colOff>
      <xdr:row>59</xdr:row>
      <xdr:rowOff>34165</xdr:rowOff>
    </xdr:to>
    <xdr:sp macro="" textlink="">
      <xdr:nvSpPr>
        <xdr:cNvPr id="141" name="円/楕円 140"/>
        <xdr:cNvSpPr/>
      </xdr:nvSpPr>
      <xdr:spPr>
        <a:xfrm>
          <a:off x="3746500" y="100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50692</xdr:rowOff>
    </xdr:from>
    <xdr:ext cx="599010" cy="259045"/>
    <xdr:sp macro="" textlink="">
      <xdr:nvSpPr>
        <xdr:cNvPr id="142" name="テキスト ボックス 141"/>
        <xdr:cNvSpPr txBox="1"/>
      </xdr:nvSpPr>
      <xdr:spPr>
        <a:xfrm>
          <a:off x="3497794" y="982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106,115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116594</xdr:rowOff>
    </xdr:from>
    <xdr:to>
      <xdr:col>4</xdr:col>
      <xdr:colOff>206375</xdr:colOff>
      <xdr:row>59</xdr:row>
      <xdr:rowOff>46744</xdr:rowOff>
    </xdr:to>
    <xdr:sp macro="" textlink="">
      <xdr:nvSpPr>
        <xdr:cNvPr id="143" name="円/楕円 142"/>
        <xdr:cNvSpPr/>
      </xdr:nvSpPr>
      <xdr:spPr>
        <a:xfrm>
          <a:off x="2857500" y="10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63271</xdr:rowOff>
    </xdr:from>
    <xdr:ext cx="534377" cy="259045"/>
    <xdr:sp macro="" textlink="">
      <xdr:nvSpPr>
        <xdr:cNvPr id="144" name="テキスト ボックス 143"/>
        <xdr:cNvSpPr txBox="1"/>
      </xdr:nvSpPr>
      <xdr:spPr>
        <a:xfrm>
          <a:off x="2641111" y="98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120536</xdr:rowOff>
    </xdr:from>
    <xdr:to>
      <xdr:col>3</xdr:col>
      <xdr:colOff>3175</xdr:colOff>
      <xdr:row>59</xdr:row>
      <xdr:rowOff>50686</xdr:rowOff>
    </xdr:to>
    <xdr:sp macro="" textlink="">
      <xdr:nvSpPr>
        <xdr:cNvPr id="145" name="円/楕円 144"/>
        <xdr:cNvSpPr/>
      </xdr:nvSpPr>
      <xdr:spPr>
        <a:xfrm>
          <a:off x="1968500" y="100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67213</xdr:rowOff>
    </xdr:from>
    <xdr:ext cx="534377" cy="259045"/>
    <xdr:sp macro="" textlink="">
      <xdr:nvSpPr>
        <xdr:cNvPr id="146" name="テキスト ボックス 145"/>
        <xdr:cNvSpPr txBox="1"/>
      </xdr:nvSpPr>
      <xdr:spPr>
        <a:xfrm>
          <a:off x="1752111" y="98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128053</xdr:rowOff>
    </xdr:from>
    <xdr:to>
      <xdr:col>1</xdr:col>
      <xdr:colOff>485775</xdr:colOff>
      <xdr:row>59</xdr:row>
      <xdr:rowOff>58203</xdr:rowOff>
    </xdr:to>
    <xdr:sp macro="" textlink="">
      <xdr:nvSpPr>
        <xdr:cNvPr id="147" name="円/楕円 146"/>
        <xdr:cNvSpPr/>
      </xdr:nvSpPr>
      <xdr:spPr>
        <a:xfrm>
          <a:off x="1079500" y="100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74730</xdr:rowOff>
    </xdr:from>
    <xdr:ext cx="534377" cy="259045"/>
    <xdr:sp macro="" textlink="">
      <xdr:nvSpPr>
        <xdr:cNvPr id="148" name="テキスト ボックス 147"/>
        <xdr:cNvSpPr txBox="1"/>
      </xdr:nvSpPr>
      <xdr:spPr>
        <a:xfrm>
          <a:off x="863111" y="98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141415</xdr:rowOff>
    </xdr:from>
    <xdr:to>
      <xdr:col>6</xdr:col>
      <xdr:colOff>511175</xdr:colOff>
      <xdr:row>72</xdr:row>
      <xdr:rowOff>75717</xdr:rowOff>
    </xdr:to>
    <xdr:cxnSp macro="">
      <xdr:nvCxnSpPr>
        <xdr:cNvPr id="178" name="直線コネクタ 177"/>
        <xdr:cNvCxnSpPr/>
      </xdr:nvCxnSpPr>
      <xdr:spPr>
        <a:xfrm flipV="1">
          <a:off x="3797300" y="12314365"/>
          <a:ext cx="8382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75717</xdr:rowOff>
    </xdr:from>
    <xdr:to>
      <xdr:col>5</xdr:col>
      <xdr:colOff>358775</xdr:colOff>
      <xdr:row>73</xdr:row>
      <xdr:rowOff>11582</xdr:rowOff>
    </xdr:to>
    <xdr:cxnSp macro="">
      <xdr:nvCxnSpPr>
        <xdr:cNvPr id="181" name="直線コネクタ 180"/>
        <xdr:cNvCxnSpPr/>
      </xdr:nvCxnSpPr>
      <xdr:spPr>
        <a:xfrm flipV="1">
          <a:off x="2908300" y="12420117"/>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11582</xdr:rowOff>
    </xdr:from>
    <xdr:to>
      <xdr:col>4</xdr:col>
      <xdr:colOff>155575</xdr:colOff>
      <xdr:row>74</xdr:row>
      <xdr:rowOff>129362</xdr:rowOff>
    </xdr:to>
    <xdr:cxnSp macro="">
      <xdr:nvCxnSpPr>
        <xdr:cNvPr id="184" name="直線コネクタ 183"/>
        <xdr:cNvCxnSpPr/>
      </xdr:nvCxnSpPr>
      <xdr:spPr>
        <a:xfrm flipV="1">
          <a:off x="2019300" y="12527432"/>
          <a:ext cx="889000" cy="2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129362</xdr:rowOff>
    </xdr:from>
    <xdr:to>
      <xdr:col>2</xdr:col>
      <xdr:colOff>638175</xdr:colOff>
      <xdr:row>75</xdr:row>
      <xdr:rowOff>25019</xdr:rowOff>
    </xdr:to>
    <xdr:cxnSp macro="">
      <xdr:nvCxnSpPr>
        <xdr:cNvPr id="187" name="直線コネクタ 186"/>
        <xdr:cNvCxnSpPr/>
      </xdr:nvCxnSpPr>
      <xdr:spPr>
        <a:xfrm flipV="1">
          <a:off x="1130300" y="12816662"/>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90615</xdr:rowOff>
    </xdr:from>
    <xdr:to>
      <xdr:col>6</xdr:col>
      <xdr:colOff>561975</xdr:colOff>
      <xdr:row>72</xdr:row>
      <xdr:rowOff>20765</xdr:rowOff>
    </xdr:to>
    <xdr:sp macro="" textlink="">
      <xdr:nvSpPr>
        <xdr:cNvPr id="197" name="円/楕円 196"/>
        <xdr:cNvSpPr/>
      </xdr:nvSpPr>
      <xdr:spPr>
        <a:xfrm>
          <a:off x="45847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43642</xdr:rowOff>
    </xdr:from>
    <xdr:ext cx="599010" cy="259045"/>
    <xdr:sp macro="" textlink="">
      <xdr:nvSpPr>
        <xdr:cNvPr id="198" name="民生費該当値テキスト"/>
        <xdr:cNvSpPr txBox="1"/>
      </xdr:nvSpPr>
      <xdr:spPr>
        <a:xfrm>
          <a:off x="4686300" y="122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220,365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24917</xdr:rowOff>
    </xdr:from>
    <xdr:to>
      <xdr:col>5</xdr:col>
      <xdr:colOff>409575</xdr:colOff>
      <xdr:row>72</xdr:row>
      <xdr:rowOff>126517</xdr:rowOff>
    </xdr:to>
    <xdr:sp macro="" textlink="">
      <xdr:nvSpPr>
        <xdr:cNvPr id="199" name="円/楕円 198"/>
        <xdr:cNvSpPr/>
      </xdr:nvSpPr>
      <xdr:spPr>
        <a:xfrm>
          <a:off x="3746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143044</xdr:rowOff>
    </xdr:from>
    <xdr:ext cx="599010" cy="259045"/>
    <xdr:sp macro="" textlink="">
      <xdr:nvSpPr>
        <xdr:cNvPr id="200" name="テキスト ボックス 199"/>
        <xdr:cNvSpPr txBox="1"/>
      </xdr:nvSpPr>
      <xdr:spPr>
        <a:xfrm>
          <a:off x="3497794"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212,038</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132232</xdr:rowOff>
    </xdr:from>
    <xdr:to>
      <xdr:col>4</xdr:col>
      <xdr:colOff>206375</xdr:colOff>
      <xdr:row>73</xdr:row>
      <xdr:rowOff>62382</xdr:rowOff>
    </xdr:to>
    <xdr:sp macro="" textlink="">
      <xdr:nvSpPr>
        <xdr:cNvPr id="201" name="円/楕円 200"/>
        <xdr:cNvSpPr/>
      </xdr:nvSpPr>
      <xdr:spPr>
        <a:xfrm>
          <a:off x="2857500" y="124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78909</xdr:rowOff>
    </xdr:from>
    <xdr:ext cx="599010" cy="259045"/>
    <xdr:sp macro="" textlink="">
      <xdr:nvSpPr>
        <xdr:cNvPr id="202" name="テキスト ボックス 201"/>
        <xdr:cNvSpPr txBox="1"/>
      </xdr:nvSpPr>
      <xdr:spPr>
        <a:xfrm>
          <a:off x="2608794" y="122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78562</xdr:rowOff>
    </xdr:from>
    <xdr:to>
      <xdr:col>3</xdr:col>
      <xdr:colOff>3175</xdr:colOff>
      <xdr:row>75</xdr:row>
      <xdr:rowOff>8712</xdr:rowOff>
    </xdr:to>
    <xdr:sp macro="" textlink="">
      <xdr:nvSpPr>
        <xdr:cNvPr id="203" name="円/楕円 202"/>
        <xdr:cNvSpPr/>
      </xdr:nvSpPr>
      <xdr:spPr>
        <a:xfrm>
          <a:off x="1968500" y="12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25239</xdr:rowOff>
    </xdr:from>
    <xdr:ext cx="599010" cy="259045"/>
    <xdr:sp macro="" textlink="">
      <xdr:nvSpPr>
        <xdr:cNvPr id="204" name="テキスト ボックス 203"/>
        <xdr:cNvSpPr txBox="1"/>
      </xdr:nvSpPr>
      <xdr:spPr>
        <a:xfrm>
          <a:off x="1719794" y="125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180,814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145669</xdr:rowOff>
    </xdr:from>
    <xdr:to>
      <xdr:col>1</xdr:col>
      <xdr:colOff>485775</xdr:colOff>
      <xdr:row>75</xdr:row>
      <xdr:rowOff>75819</xdr:rowOff>
    </xdr:to>
    <xdr:sp macro="" textlink="">
      <xdr:nvSpPr>
        <xdr:cNvPr id="205" name="円/楕円 204"/>
        <xdr:cNvSpPr/>
      </xdr:nvSpPr>
      <xdr:spPr>
        <a:xfrm>
          <a:off x="1079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92346</xdr:rowOff>
    </xdr:from>
    <xdr:ext cx="599010" cy="259045"/>
    <xdr:sp macro="" textlink="">
      <xdr:nvSpPr>
        <xdr:cNvPr id="206" name="テキスト ボックス 205"/>
        <xdr:cNvSpPr txBox="1"/>
      </xdr:nvSpPr>
      <xdr:spPr>
        <a:xfrm>
          <a:off x="830794" y="126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141396</xdr:rowOff>
    </xdr:from>
    <xdr:to>
      <xdr:col>6</xdr:col>
      <xdr:colOff>511175</xdr:colOff>
      <xdr:row>96</xdr:row>
      <xdr:rowOff>86970</xdr:rowOff>
    </xdr:to>
    <xdr:cxnSp macro="">
      <xdr:nvCxnSpPr>
        <xdr:cNvPr id="236" name="直線コネクタ 235"/>
        <xdr:cNvCxnSpPr/>
      </xdr:nvCxnSpPr>
      <xdr:spPr>
        <a:xfrm flipV="1">
          <a:off x="3797300" y="16429146"/>
          <a:ext cx="8382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135011</xdr:rowOff>
    </xdr:from>
    <xdr:ext cx="534377" cy="259045"/>
    <xdr:sp macro="" textlink="">
      <xdr:nvSpPr>
        <xdr:cNvPr id="237" name="衛生費平均値テキスト"/>
        <xdr:cNvSpPr txBox="1"/>
      </xdr:nvSpPr>
      <xdr:spPr>
        <a:xfrm>
          <a:off x="4686300" y="16422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86970</xdr:rowOff>
    </xdr:from>
    <xdr:to>
      <xdr:col>5</xdr:col>
      <xdr:colOff>358775</xdr:colOff>
      <xdr:row>96</xdr:row>
      <xdr:rowOff>108114</xdr:rowOff>
    </xdr:to>
    <xdr:cxnSp macro="">
      <xdr:nvCxnSpPr>
        <xdr:cNvPr id="239" name="直線コネクタ 238"/>
        <xdr:cNvCxnSpPr/>
      </xdr:nvCxnSpPr>
      <xdr:spPr>
        <a:xfrm flipV="1">
          <a:off x="2908300" y="16546170"/>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108114</xdr:rowOff>
    </xdr:from>
    <xdr:to>
      <xdr:col>4</xdr:col>
      <xdr:colOff>155575</xdr:colOff>
      <xdr:row>96</xdr:row>
      <xdr:rowOff>118898</xdr:rowOff>
    </xdr:to>
    <xdr:cxnSp macro="">
      <xdr:nvCxnSpPr>
        <xdr:cNvPr id="242" name="直線コネクタ 241"/>
        <xdr:cNvCxnSpPr/>
      </xdr:nvCxnSpPr>
      <xdr:spPr>
        <a:xfrm flipV="1">
          <a:off x="2019300" y="16567314"/>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118898</xdr:rowOff>
    </xdr:from>
    <xdr:to>
      <xdr:col>2</xdr:col>
      <xdr:colOff>638175</xdr:colOff>
      <xdr:row>96</xdr:row>
      <xdr:rowOff>122783</xdr:rowOff>
    </xdr:to>
    <xdr:cxnSp macro="">
      <xdr:nvCxnSpPr>
        <xdr:cNvPr id="245" name="直線コネクタ 244"/>
        <xdr:cNvCxnSpPr/>
      </xdr:nvCxnSpPr>
      <xdr:spPr>
        <a:xfrm flipV="1">
          <a:off x="1130300" y="16578098"/>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125646</xdr:rowOff>
    </xdr:from>
    <xdr:ext cx="534377" cy="259045"/>
    <xdr:sp macro="" textlink="">
      <xdr:nvSpPr>
        <xdr:cNvPr id="247" name="テキスト ボックス 246"/>
        <xdr:cNvSpPr txBox="1"/>
      </xdr:nvSpPr>
      <xdr:spPr>
        <a:xfrm>
          <a:off x="1752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111358</xdr:rowOff>
    </xdr:from>
    <xdr:ext cx="534377" cy="259045"/>
    <xdr:sp macro="" textlink="">
      <xdr:nvSpPr>
        <xdr:cNvPr id="249" name="テキスト ボックス 248"/>
        <xdr:cNvSpPr txBox="1"/>
      </xdr:nvSpPr>
      <xdr:spPr>
        <a:xfrm>
          <a:off x="863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90596</xdr:rowOff>
    </xdr:from>
    <xdr:to>
      <xdr:col>6</xdr:col>
      <xdr:colOff>561975</xdr:colOff>
      <xdr:row>96</xdr:row>
      <xdr:rowOff>20746</xdr:rowOff>
    </xdr:to>
    <xdr:sp macro="" textlink="">
      <xdr:nvSpPr>
        <xdr:cNvPr id="255" name="円/楕円 254"/>
        <xdr:cNvSpPr/>
      </xdr:nvSpPr>
      <xdr:spPr>
        <a:xfrm>
          <a:off x="4584700" y="16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113473</xdr:rowOff>
    </xdr:from>
    <xdr:ext cx="534377" cy="259045"/>
    <xdr:sp macro="" textlink="">
      <xdr:nvSpPr>
        <xdr:cNvPr id="256" name="衛生費該当値テキスト"/>
        <xdr:cNvSpPr txBox="1"/>
      </xdr:nvSpPr>
      <xdr:spPr>
        <a:xfrm>
          <a:off x="4686300" y="162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36170</xdr:rowOff>
    </xdr:from>
    <xdr:to>
      <xdr:col>5</xdr:col>
      <xdr:colOff>409575</xdr:colOff>
      <xdr:row>96</xdr:row>
      <xdr:rowOff>137770</xdr:rowOff>
    </xdr:to>
    <xdr:sp macro="" textlink="">
      <xdr:nvSpPr>
        <xdr:cNvPr id="257" name="円/楕円 256"/>
        <xdr:cNvSpPr/>
      </xdr:nvSpPr>
      <xdr:spPr>
        <a:xfrm>
          <a:off x="3746500" y="164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128897</xdr:rowOff>
    </xdr:from>
    <xdr:ext cx="534377" cy="259045"/>
    <xdr:sp macro="" textlink="">
      <xdr:nvSpPr>
        <xdr:cNvPr id="258" name="テキスト ボックス 257"/>
        <xdr:cNvSpPr txBox="1"/>
      </xdr:nvSpPr>
      <xdr:spPr>
        <a:xfrm>
          <a:off x="3530111" y="165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57314</xdr:rowOff>
    </xdr:from>
    <xdr:to>
      <xdr:col>4</xdr:col>
      <xdr:colOff>206375</xdr:colOff>
      <xdr:row>96</xdr:row>
      <xdr:rowOff>158914</xdr:rowOff>
    </xdr:to>
    <xdr:sp macro="" textlink="">
      <xdr:nvSpPr>
        <xdr:cNvPr id="259" name="円/楕円 258"/>
        <xdr:cNvSpPr/>
      </xdr:nvSpPr>
      <xdr:spPr>
        <a:xfrm>
          <a:off x="2857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150041</xdr:rowOff>
    </xdr:from>
    <xdr:ext cx="534377" cy="259045"/>
    <xdr:sp macro="" textlink="">
      <xdr:nvSpPr>
        <xdr:cNvPr id="260" name="テキスト ボックス 259"/>
        <xdr:cNvSpPr txBox="1"/>
      </xdr:nvSpPr>
      <xdr:spPr>
        <a:xfrm>
          <a:off x="2641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68098</xdr:rowOff>
    </xdr:from>
    <xdr:to>
      <xdr:col>3</xdr:col>
      <xdr:colOff>3175</xdr:colOff>
      <xdr:row>96</xdr:row>
      <xdr:rowOff>169698</xdr:rowOff>
    </xdr:to>
    <xdr:sp macro="" textlink="">
      <xdr:nvSpPr>
        <xdr:cNvPr id="261" name="円/楕円 260"/>
        <xdr:cNvSpPr/>
      </xdr:nvSpPr>
      <xdr:spPr>
        <a:xfrm>
          <a:off x="19685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160825</xdr:rowOff>
    </xdr:from>
    <xdr:ext cx="534377" cy="259045"/>
    <xdr:sp macro="" textlink="">
      <xdr:nvSpPr>
        <xdr:cNvPr id="262" name="テキスト ボックス 261"/>
        <xdr:cNvSpPr txBox="1"/>
      </xdr:nvSpPr>
      <xdr:spPr>
        <a:xfrm>
          <a:off x="1752111" y="166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71983</xdr:rowOff>
    </xdr:from>
    <xdr:to>
      <xdr:col>1</xdr:col>
      <xdr:colOff>485775</xdr:colOff>
      <xdr:row>97</xdr:row>
      <xdr:rowOff>2133</xdr:rowOff>
    </xdr:to>
    <xdr:sp macro="" textlink="">
      <xdr:nvSpPr>
        <xdr:cNvPr id="263" name="円/楕円 262"/>
        <xdr:cNvSpPr/>
      </xdr:nvSpPr>
      <xdr:spPr>
        <a:xfrm>
          <a:off x="1079500" y="165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164710</xdr:rowOff>
    </xdr:from>
    <xdr:ext cx="534377" cy="259045"/>
    <xdr:sp macro="" textlink="">
      <xdr:nvSpPr>
        <xdr:cNvPr id="264" name="テキスト ボックス 263"/>
        <xdr:cNvSpPr txBox="1"/>
      </xdr:nvSpPr>
      <xdr:spPr>
        <a:xfrm>
          <a:off x="863111" y="166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20066</xdr:rowOff>
    </xdr:from>
    <xdr:to>
      <xdr:col>15</xdr:col>
      <xdr:colOff>180975</xdr:colOff>
      <xdr:row>39</xdr:row>
      <xdr:rowOff>26924</xdr:rowOff>
    </xdr:to>
    <xdr:cxnSp macro="">
      <xdr:nvCxnSpPr>
        <xdr:cNvPr id="293" name="直線コネクタ 292"/>
        <xdr:cNvCxnSpPr/>
      </xdr:nvCxnSpPr>
      <xdr:spPr>
        <a:xfrm>
          <a:off x="9639300" y="67066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20066</xdr:rowOff>
    </xdr:from>
    <xdr:to>
      <xdr:col>14</xdr:col>
      <xdr:colOff>28575</xdr:colOff>
      <xdr:row>39</xdr:row>
      <xdr:rowOff>43117</xdr:rowOff>
    </xdr:to>
    <xdr:cxnSp macro="">
      <xdr:nvCxnSpPr>
        <xdr:cNvPr id="296" name="直線コネクタ 295"/>
        <xdr:cNvCxnSpPr/>
      </xdr:nvCxnSpPr>
      <xdr:spPr>
        <a:xfrm flipV="1">
          <a:off x="8750300" y="670661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8" name="テキスト ボックス 297"/>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5397</xdr:rowOff>
    </xdr:from>
    <xdr:to>
      <xdr:col>12</xdr:col>
      <xdr:colOff>511175</xdr:colOff>
      <xdr:row>39</xdr:row>
      <xdr:rowOff>43117</xdr:rowOff>
    </xdr:to>
    <xdr:cxnSp macro="">
      <xdr:nvCxnSpPr>
        <xdr:cNvPr id="299" name="直線コネクタ 298"/>
        <xdr:cNvCxnSpPr/>
      </xdr:nvCxnSpPr>
      <xdr:spPr>
        <a:xfrm>
          <a:off x="7861300" y="6691947"/>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1" name="テキスト ボックス 300"/>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5397</xdr:rowOff>
    </xdr:from>
    <xdr:to>
      <xdr:col>11</xdr:col>
      <xdr:colOff>307975</xdr:colOff>
      <xdr:row>39</xdr:row>
      <xdr:rowOff>11113</xdr:rowOff>
    </xdr:to>
    <xdr:cxnSp macro="">
      <xdr:nvCxnSpPr>
        <xdr:cNvPr id="302" name="直線コネクタ 301"/>
        <xdr:cNvCxnSpPr/>
      </xdr:nvCxnSpPr>
      <xdr:spPr>
        <a:xfrm flipV="1">
          <a:off x="6972300" y="669194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4" name="テキスト ボックス 303"/>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6" name="テキスト ボックス 305"/>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147574</xdr:rowOff>
    </xdr:from>
    <xdr:to>
      <xdr:col>15</xdr:col>
      <xdr:colOff>231775</xdr:colOff>
      <xdr:row>39</xdr:row>
      <xdr:rowOff>77724</xdr:rowOff>
    </xdr:to>
    <xdr:sp macro="" textlink="">
      <xdr:nvSpPr>
        <xdr:cNvPr id="312" name="円/楕円 311"/>
        <xdr:cNvSpPr/>
      </xdr:nvSpPr>
      <xdr:spPr>
        <a:xfrm>
          <a:off x="104267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62501</xdr:rowOff>
    </xdr:from>
    <xdr:ext cx="313932" cy="259045"/>
    <xdr:sp macro="" textlink="">
      <xdr:nvSpPr>
        <xdr:cNvPr id="313" name="労働費該当値テキスト"/>
        <xdr:cNvSpPr txBox="1"/>
      </xdr:nvSpPr>
      <xdr:spPr>
        <a:xfrm>
          <a:off x="10528300" y="657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140716</xdr:rowOff>
    </xdr:from>
    <xdr:to>
      <xdr:col>14</xdr:col>
      <xdr:colOff>79375</xdr:colOff>
      <xdr:row>39</xdr:row>
      <xdr:rowOff>70866</xdr:rowOff>
    </xdr:to>
    <xdr:sp macro="" textlink="">
      <xdr:nvSpPr>
        <xdr:cNvPr id="314" name="円/楕円 313"/>
        <xdr:cNvSpPr/>
      </xdr:nvSpPr>
      <xdr:spPr>
        <a:xfrm>
          <a:off x="9588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61993</xdr:rowOff>
    </xdr:from>
    <xdr:ext cx="378565" cy="259045"/>
    <xdr:sp macro="" textlink="">
      <xdr:nvSpPr>
        <xdr:cNvPr id="315" name="テキスト ボックス 314"/>
        <xdr:cNvSpPr txBox="1"/>
      </xdr:nvSpPr>
      <xdr:spPr>
        <a:xfrm>
          <a:off x="9450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163767</xdr:rowOff>
    </xdr:from>
    <xdr:to>
      <xdr:col>12</xdr:col>
      <xdr:colOff>561975</xdr:colOff>
      <xdr:row>39</xdr:row>
      <xdr:rowOff>93917</xdr:rowOff>
    </xdr:to>
    <xdr:sp macro="" textlink="">
      <xdr:nvSpPr>
        <xdr:cNvPr id="316" name="円/楕円 315"/>
        <xdr:cNvSpPr/>
      </xdr:nvSpPr>
      <xdr:spPr>
        <a:xfrm>
          <a:off x="8699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85044</xdr:rowOff>
    </xdr:from>
    <xdr:ext cx="249299" cy="259045"/>
    <xdr:sp macro="" textlink="">
      <xdr:nvSpPr>
        <xdr:cNvPr id="317" name="テキスト ボックス 316"/>
        <xdr:cNvSpPr txBox="1"/>
      </xdr:nvSpPr>
      <xdr:spPr>
        <a:xfrm>
          <a:off x="8625649"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126047</xdr:rowOff>
    </xdr:from>
    <xdr:to>
      <xdr:col>11</xdr:col>
      <xdr:colOff>358775</xdr:colOff>
      <xdr:row>39</xdr:row>
      <xdr:rowOff>56197</xdr:rowOff>
    </xdr:to>
    <xdr:sp macro="" textlink="">
      <xdr:nvSpPr>
        <xdr:cNvPr id="318" name="円/楕円 317"/>
        <xdr:cNvSpPr/>
      </xdr:nvSpPr>
      <xdr:spPr>
        <a:xfrm>
          <a:off x="7810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47324</xdr:rowOff>
    </xdr:from>
    <xdr:ext cx="378565" cy="259045"/>
    <xdr:sp macro="" textlink="">
      <xdr:nvSpPr>
        <xdr:cNvPr id="319" name="テキスト ボックス 318"/>
        <xdr:cNvSpPr txBox="1"/>
      </xdr:nvSpPr>
      <xdr:spPr>
        <a:xfrm>
          <a:off x="7672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131763</xdr:rowOff>
    </xdr:from>
    <xdr:to>
      <xdr:col>10</xdr:col>
      <xdr:colOff>155575</xdr:colOff>
      <xdr:row>39</xdr:row>
      <xdr:rowOff>61913</xdr:rowOff>
    </xdr:to>
    <xdr:sp macro="" textlink="">
      <xdr:nvSpPr>
        <xdr:cNvPr id="320" name="円/楕円 319"/>
        <xdr:cNvSpPr/>
      </xdr:nvSpPr>
      <xdr:spPr>
        <a:xfrm>
          <a:off x="69215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53040</xdr:rowOff>
    </xdr:from>
    <xdr:ext cx="378565" cy="259045"/>
    <xdr:sp macro="" textlink="">
      <xdr:nvSpPr>
        <xdr:cNvPr id="321" name="テキスト ボックス 320"/>
        <xdr:cNvSpPr txBox="1"/>
      </xdr:nvSpPr>
      <xdr:spPr>
        <a:xfrm>
          <a:off x="6783017" y="673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63462</xdr:rowOff>
    </xdr:from>
    <xdr:to>
      <xdr:col>15</xdr:col>
      <xdr:colOff>180975</xdr:colOff>
      <xdr:row>55</xdr:row>
      <xdr:rowOff>6753</xdr:rowOff>
    </xdr:to>
    <xdr:cxnSp macro="">
      <xdr:nvCxnSpPr>
        <xdr:cNvPr id="352" name="直線コネクタ 351"/>
        <xdr:cNvCxnSpPr/>
      </xdr:nvCxnSpPr>
      <xdr:spPr>
        <a:xfrm flipV="1">
          <a:off x="9639300" y="9150312"/>
          <a:ext cx="838200" cy="28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58204</xdr:rowOff>
    </xdr:from>
    <xdr:to>
      <xdr:col>14</xdr:col>
      <xdr:colOff>28575</xdr:colOff>
      <xdr:row>55</xdr:row>
      <xdr:rowOff>6753</xdr:rowOff>
    </xdr:to>
    <xdr:cxnSp macro="">
      <xdr:nvCxnSpPr>
        <xdr:cNvPr id="355" name="直線コネクタ 354"/>
        <xdr:cNvCxnSpPr/>
      </xdr:nvCxnSpPr>
      <xdr:spPr>
        <a:xfrm>
          <a:off x="8750300" y="9316504"/>
          <a:ext cx="889000" cy="11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35964</xdr:rowOff>
    </xdr:from>
    <xdr:to>
      <xdr:col>12</xdr:col>
      <xdr:colOff>511175</xdr:colOff>
      <xdr:row>54</xdr:row>
      <xdr:rowOff>58204</xdr:rowOff>
    </xdr:to>
    <xdr:cxnSp macro="">
      <xdr:nvCxnSpPr>
        <xdr:cNvPr id="358" name="直線コネクタ 357"/>
        <xdr:cNvCxnSpPr/>
      </xdr:nvCxnSpPr>
      <xdr:spPr>
        <a:xfrm>
          <a:off x="7861300" y="9294264"/>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35964</xdr:rowOff>
    </xdr:from>
    <xdr:to>
      <xdr:col>11</xdr:col>
      <xdr:colOff>307975</xdr:colOff>
      <xdr:row>56</xdr:row>
      <xdr:rowOff>53811</xdr:rowOff>
    </xdr:to>
    <xdr:cxnSp macro="">
      <xdr:nvCxnSpPr>
        <xdr:cNvPr id="361" name="直線コネクタ 360"/>
        <xdr:cNvCxnSpPr/>
      </xdr:nvCxnSpPr>
      <xdr:spPr>
        <a:xfrm flipV="1">
          <a:off x="6972300" y="9294264"/>
          <a:ext cx="889000" cy="36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3" name="テキスト ボックス 362"/>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12662</xdr:rowOff>
    </xdr:from>
    <xdr:to>
      <xdr:col>15</xdr:col>
      <xdr:colOff>231775</xdr:colOff>
      <xdr:row>53</xdr:row>
      <xdr:rowOff>114262</xdr:rowOff>
    </xdr:to>
    <xdr:sp macro="" textlink="">
      <xdr:nvSpPr>
        <xdr:cNvPr id="371" name="円/楕円 370"/>
        <xdr:cNvSpPr/>
      </xdr:nvSpPr>
      <xdr:spPr>
        <a:xfrm>
          <a:off x="10426700" y="90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35539</xdr:rowOff>
    </xdr:from>
    <xdr:ext cx="534377" cy="259045"/>
    <xdr:sp macro="" textlink="">
      <xdr:nvSpPr>
        <xdr:cNvPr id="372" name="農林水産業費該当値テキスト"/>
        <xdr:cNvSpPr txBox="1"/>
      </xdr:nvSpPr>
      <xdr:spPr>
        <a:xfrm>
          <a:off x="10528300" y="89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65,169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127403</xdr:rowOff>
    </xdr:from>
    <xdr:to>
      <xdr:col>14</xdr:col>
      <xdr:colOff>79375</xdr:colOff>
      <xdr:row>55</xdr:row>
      <xdr:rowOff>57553</xdr:rowOff>
    </xdr:to>
    <xdr:sp macro="" textlink="">
      <xdr:nvSpPr>
        <xdr:cNvPr id="373" name="円/楕円 372"/>
        <xdr:cNvSpPr/>
      </xdr:nvSpPr>
      <xdr:spPr>
        <a:xfrm>
          <a:off x="9588500" y="93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74080</xdr:rowOff>
    </xdr:from>
    <xdr:ext cx="534377" cy="259045"/>
    <xdr:sp macro="" textlink="">
      <xdr:nvSpPr>
        <xdr:cNvPr id="374" name="テキスト ボックス 373"/>
        <xdr:cNvSpPr txBox="1"/>
      </xdr:nvSpPr>
      <xdr:spPr>
        <a:xfrm>
          <a:off x="9372111" y="91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7404</xdr:rowOff>
    </xdr:from>
    <xdr:to>
      <xdr:col>12</xdr:col>
      <xdr:colOff>561975</xdr:colOff>
      <xdr:row>54</xdr:row>
      <xdr:rowOff>109004</xdr:rowOff>
    </xdr:to>
    <xdr:sp macro="" textlink="">
      <xdr:nvSpPr>
        <xdr:cNvPr id="375" name="円/楕円 374"/>
        <xdr:cNvSpPr/>
      </xdr:nvSpPr>
      <xdr:spPr>
        <a:xfrm>
          <a:off x="8699500" y="92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125531</xdr:rowOff>
    </xdr:from>
    <xdr:ext cx="534377" cy="259045"/>
    <xdr:sp macro="" textlink="">
      <xdr:nvSpPr>
        <xdr:cNvPr id="376" name="テキスト ボックス 375"/>
        <xdr:cNvSpPr txBox="1"/>
      </xdr:nvSpPr>
      <xdr:spPr>
        <a:xfrm>
          <a:off x="8483111" y="90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156614</xdr:rowOff>
    </xdr:from>
    <xdr:to>
      <xdr:col>11</xdr:col>
      <xdr:colOff>358775</xdr:colOff>
      <xdr:row>54</xdr:row>
      <xdr:rowOff>86764</xdr:rowOff>
    </xdr:to>
    <xdr:sp macro="" textlink="">
      <xdr:nvSpPr>
        <xdr:cNvPr id="377" name="円/楕円 376"/>
        <xdr:cNvSpPr/>
      </xdr:nvSpPr>
      <xdr:spPr>
        <a:xfrm>
          <a:off x="7810500" y="92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103291</xdr:rowOff>
    </xdr:from>
    <xdr:ext cx="534377" cy="259045"/>
    <xdr:sp macro="" textlink="">
      <xdr:nvSpPr>
        <xdr:cNvPr id="378" name="テキスト ボックス 377"/>
        <xdr:cNvSpPr txBox="1"/>
      </xdr:nvSpPr>
      <xdr:spPr>
        <a:xfrm>
          <a:off x="7594111" y="90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3011</xdr:rowOff>
    </xdr:from>
    <xdr:to>
      <xdr:col>10</xdr:col>
      <xdr:colOff>155575</xdr:colOff>
      <xdr:row>56</xdr:row>
      <xdr:rowOff>104611</xdr:rowOff>
    </xdr:to>
    <xdr:sp macro="" textlink="">
      <xdr:nvSpPr>
        <xdr:cNvPr id="379" name="円/楕円 378"/>
        <xdr:cNvSpPr/>
      </xdr:nvSpPr>
      <xdr:spPr>
        <a:xfrm>
          <a:off x="6921500" y="96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121138</xdr:rowOff>
    </xdr:from>
    <xdr:ext cx="534377" cy="259045"/>
    <xdr:sp macro="" textlink="">
      <xdr:nvSpPr>
        <xdr:cNvPr id="380" name="テキスト ボックス 379"/>
        <xdr:cNvSpPr txBox="1"/>
      </xdr:nvSpPr>
      <xdr:spPr>
        <a:xfrm>
          <a:off x="6705111" y="93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97422</xdr:rowOff>
    </xdr:from>
    <xdr:to>
      <xdr:col>15</xdr:col>
      <xdr:colOff>180975</xdr:colOff>
      <xdr:row>78</xdr:row>
      <xdr:rowOff>65012</xdr:rowOff>
    </xdr:to>
    <xdr:cxnSp macro="">
      <xdr:nvCxnSpPr>
        <xdr:cNvPr id="409" name="直線コネクタ 408"/>
        <xdr:cNvCxnSpPr/>
      </xdr:nvCxnSpPr>
      <xdr:spPr>
        <a:xfrm flipV="1">
          <a:off x="9639300" y="13299072"/>
          <a:ext cx="838200" cy="1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98849</xdr:rowOff>
    </xdr:from>
    <xdr:ext cx="534377" cy="259045"/>
    <xdr:sp macro="" textlink="">
      <xdr:nvSpPr>
        <xdr:cNvPr id="410" name="商工費平均値テキスト"/>
        <xdr:cNvSpPr txBox="1"/>
      </xdr:nvSpPr>
      <xdr:spPr>
        <a:xfrm>
          <a:off x="10528300" y="1330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65012</xdr:rowOff>
    </xdr:from>
    <xdr:to>
      <xdr:col>14</xdr:col>
      <xdr:colOff>28575</xdr:colOff>
      <xdr:row>78</xdr:row>
      <xdr:rowOff>97892</xdr:rowOff>
    </xdr:to>
    <xdr:cxnSp macro="">
      <xdr:nvCxnSpPr>
        <xdr:cNvPr id="412" name="直線コネクタ 411"/>
        <xdr:cNvCxnSpPr/>
      </xdr:nvCxnSpPr>
      <xdr:spPr>
        <a:xfrm flipV="1">
          <a:off x="8750300" y="13438112"/>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4" name="テキスト ボックス 413"/>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77572</xdr:rowOff>
    </xdr:from>
    <xdr:to>
      <xdr:col>12</xdr:col>
      <xdr:colOff>511175</xdr:colOff>
      <xdr:row>78</xdr:row>
      <xdr:rowOff>97892</xdr:rowOff>
    </xdr:to>
    <xdr:cxnSp macro="">
      <xdr:nvCxnSpPr>
        <xdr:cNvPr id="415" name="直線コネクタ 414"/>
        <xdr:cNvCxnSpPr/>
      </xdr:nvCxnSpPr>
      <xdr:spPr>
        <a:xfrm>
          <a:off x="7861300" y="13450672"/>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7" name="テキスト ボックス 416"/>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159435</xdr:rowOff>
    </xdr:from>
    <xdr:to>
      <xdr:col>11</xdr:col>
      <xdr:colOff>307975</xdr:colOff>
      <xdr:row>78</xdr:row>
      <xdr:rowOff>77572</xdr:rowOff>
    </xdr:to>
    <xdr:cxnSp macro="">
      <xdr:nvCxnSpPr>
        <xdr:cNvPr id="418" name="直線コネクタ 417"/>
        <xdr:cNvCxnSpPr/>
      </xdr:nvCxnSpPr>
      <xdr:spPr>
        <a:xfrm>
          <a:off x="6972300" y="13361085"/>
          <a:ext cx="889000" cy="8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0" name="テキスト ボックス 419"/>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22" name="テキスト ボックス 421"/>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46622</xdr:rowOff>
    </xdr:from>
    <xdr:to>
      <xdr:col>15</xdr:col>
      <xdr:colOff>231775</xdr:colOff>
      <xdr:row>77</xdr:row>
      <xdr:rowOff>148222</xdr:rowOff>
    </xdr:to>
    <xdr:sp macro="" textlink="">
      <xdr:nvSpPr>
        <xdr:cNvPr id="428" name="円/楕円 427"/>
        <xdr:cNvSpPr/>
      </xdr:nvSpPr>
      <xdr:spPr>
        <a:xfrm>
          <a:off x="10426700" y="132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69499</xdr:rowOff>
    </xdr:from>
    <xdr:ext cx="534377" cy="259045"/>
    <xdr:sp macro="" textlink="">
      <xdr:nvSpPr>
        <xdr:cNvPr id="429" name="商工費該当値テキスト"/>
        <xdr:cNvSpPr txBox="1"/>
      </xdr:nvSpPr>
      <xdr:spPr>
        <a:xfrm>
          <a:off x="10528300" y="130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14212</xdr:rowOff>
    </xdr:from>
    <xdr:to>
      <xdr:col>14</xdr:col>
      <xdr:colOff>79375</xdr:colOff>
      <xdr:row>78</xdr:row>
      <xdr:rowOff>115812</xdr:rowOff>
    </xdr:to>
    <xdr:sp macro="" textlink="">
      <xdr:nvSpPr>
        <xdr:cNvPr id="430" name="円/楕円 429"/>
        <xdr:cNvSpPr/>
      </xdr:nvSpPr>
      <xdr:spPr>
        <a:xfrm>
          <a:off x="9588500" y="133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106939</xdr:rowOff>
    </xdr:from>
    <xdr:ext cx="534377" cy="259045"/>
    <xdr:sp macro="" textlink="">
      <xdr:nvSpPr>
        <xdr:cNvPr id="431" name="テキスト ボックス 430"/>
        <xdr:cNvSpPr txBox="1"/>
      </xdr:nvSpPr>
      <xdr:spPr>
        <a:xfrm>
          <a:off x="9372111" y="134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47092</xdr:rowOff>
    </xdr:from>
    <xdr:to>
      <xdr:col>12</xdr:col>
      <xdr:colOff>561975</xdr:colOff>
      <xdr:row>78</xdr:row>
      <xdr:rowOff>148692</xdr:rowOff>
    </xdr:to>
    <xdr:sp macro="" textlink="">
      <xdr:nvSpPr>
        <xdr:cNvPr id="432" name="円/楕円 431"/>
        <xdr:cNvSpPr/>
      </xdr:nvSpPr>
      <xdr:spPr>
        <a:xfrm>
          <a:off x="8699500" y="134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139819</xdr:rowOff>
    </xdr:from>
    <xdr:ext cx="469744" cy="259045"/>
    <xdr:sp macro="" textlink="">
      <xdr:nvSpPr>
        <xdr:cNvPr id="433" name="テキスト ボックス 432"/>
        <xdr:cNvSpPr txBox="1"/>
      </xdr:nvSpPr>
      <xdr:spPr>
        <a:xfrm>
          <a:off x="8515427" y="135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26772</xdr:rowOff>
    </xdr:from>
    <xdr:to>
      <xdr:col>11</xdr:col>
      <xdr:colOff>358775</xdr:colOff>
      <xdr:row>78</xdr:row>
      <xdr:rowOff>128372</xdr:rowOff>
    </xdr:to>
    <xdr:sp macro="" textlink="">
      <xdr:nvSpPr>
        <xdr:cNvPr id="434" name="円/楕円 433"/>
        <xdr:cNvSpPr/>
      </xdr:nvSpPr>
      <xdr:spPr>
        <a:xfrm>
          <a:off x="7810500" y="133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119499</xdr:rowOff>
    </xdr:from>
    <xdr:ext cx="534377" cy="259045"/>
    <xdr:sp macro="" textlink="">
      <xdr:nvSpPr>
        <xdr:cNvPr id="435" name="テキスト ボックス 434"/>
        <xdr:cNvSpPr txBox="1"/>
      </xdr:nvSpPr>
      <xdr:spPr>
        <a:xfrm>
          <a:off x="7594111" y="134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108635</xdr:rowOff>
    </xdr:from>
    <xdr:to>
      <xdr:col>10</xdr:col>
      <xdr:colOff>155575</xdr:colOff>
      <xdr:row>78</xdr:row>
      <xdr:rowOff>38785</xdr:rowOff>
    </xdr:to>
    <xdr:sp macro="" textlink="">
      <xdr:nvSpPr>
        <xdr:cNvPr id="436" name="円/楕円 435"/>
        <xdr:cNvSpPr/>
      </xdr:nvSpPr>
      <xdr:spPr>
        <a:xfrm>
          <a:off x="69215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55312</xdr:rowOff>
    </xdr:from>
    <xdr:ext cx="534377" cy="259045"/>
    <xdr:sp macro="" textlink="">
      <xdr:nvSpPr>
        <xdr:cNvPr id="437" name="テキスト ボックス 436"/>
        <xdr:cNvSpPr txBox="1"/>
      </xdr:nvSpPr>
      <xdr:spPr>
        <a:xfrm>
          <a:off x="6705111" y="130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46917</xdr:rowOff>
    </xdr:from>
    <xdr:to>
      <xdr:col>15</xdr:col>
      <xdr:colOff>180975</xdr:colOff>
      <xdr:row>99</xdr:row>
      <xdr:rowOff>47179</xdr:rowOff>
    </xdr:to>
    <xdr:cxnSp macro="">
      <xdr:nvCxnSpPr>
        <xdr:cNvPr id="468" name="直線コネクタ 467"/>
        <xdr:cNvCxnSpPr/>
      </xdr:nvCxnSpPr>
      <xdr:spPr>
        <a:xfrm>
          <a:off x="9639300" y="17020467"/>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69"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45825</xdr:rowOff>
    </xdr:from>
    <xdr:to>
      <xdr:col>14</xdr:col>
      <xdr:colOff>28575</xdr:colOff>
      <xdr:row>99</xdr:row>
      <xdr:rowOff>46917</xdr:rowOff>
    </xdr:to>
    <xdr:cxnSp macro="">
      <xdr:nvCxnSpPr>
        <xdr:cNvPr id="471" name="直線コネクタ 470"/>
        <xdr:cNvCxnSpPr/>
      </xdr:nvCxnSpPr>
      <xdr:spPr>
        <a:xfrm>
          <a:off x="8750300" y="17019375"/>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105543</xdr:rowOff>
    </xdr:from>
    <xdr:ext cx="534377" cy="259045"/>
    <xdr:sp macro="" textlink="">
      <xdr:nvSpPr>
        <xdr:cNvPr id="473" name="テキスト ボックス 472"/>
        <xdr:cNvSpPr txBox="1"/>
      </xdr:nvSpPr>
      <xdr:spPr>
        <a:xfrm>
          <a:off x="9372111" y="1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42973</xdr:rowOff>
    </xdr:from>
    <xdr:to>
      <xdr:col>12</xdr:col>
      <xdr:colOff>511175</xdr:colOff>
      <xdr:row>99</xdr:row>
      <xdr:rowOff>45825</xdr:rowOff>
    </xdr:to>
    <xdr:cxnSp macro="">
      <xdr:nvCxnSpPr>
        <xdr:cNvPr id="474" name="直線コネクタ 473"/>
        <xdr:cNvCxnSpPr/>
      </xdr:nvCxnSpPr>
      <xdr:spPr>
        <a:xfrm>
          <a:off x="7861300" y="17016523"/>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107492</xdr:rowOff>
    </xdr:from>
    <xdr:ext cx="534377" cy="259045"/>
    <xdr:sp macro="" textlink="">
      <xdr:nvSpPr>
        <xdr:cNvPr id="476" name="テキスト ボックス 475"/>
        <xdr:cNvSpPr txBox="1"/>
      </xdr:nvSpPr>
      <xdr:spPr>
        <a:xfrm>
          <a:off x="8483111"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42973</xdr:rowOff>
    </xdr:from>
    <xdr:to>
      <xdr:col>11</xdr:col>
      <xdr:colOff>307975</xdr:colOff>
      <xdr:row>99</xdr:row>
      <xdr:rowOff>48059</xdr:rowOff>
    </xdr:to>
    <xdr:cxnSp macro="">
      <xdr:nvCxnSpPr>
        <xdr:cNvPr id="477" name="直線コネクタ 476"/>
        <xdr:cNvCxnSpPr/>
      </xdr:nvCxnSpPr>
      <xdr:spPr>
        <a:xfrm flipV="1">
          <a:off x="6972300" y="1701652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79" name="テキスト ボックス 478"/>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112706</xdr:rowOff>
    </xdr:from>
    <xdr:ext cx="534377" cy="259045"/>
    <xdr:sp macro="" textlink="">
      <xdr:nvSpPr>
        <xdr:cNvPr id="481" name="テキスト ボックス 480"/>
        <xdr:cNvSpPr txBox="1"/>
      </xdr:nvSpPr>
      <xdr:spPr>
        <a:xfrm>
          <a:off x="6705111"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167829</xdr:rowOff>
    </xdr:from>
    <xdr:to>
      <xdr:col>15</xdr:col>
      <xdr:colOff>231775</xdr:colOff>
      <xdr:row>99</xdr:row>
      <xdr:rowOff>97979</xdr:rowOff>
    </xdr:to>
    <xdr:sp macro="" textlink="">
      <xdr:nvSpPr>
        <xdr:cNvPr id="487" name="円/楕円 486"/>
        <xdr:cNvSpPr/>
      </xdr:nvSpPr>
      <xdr:spPr>
        <a:xfrm>
          <a:off x="10426700" y="1696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141479</xdr:rowOff>
    </xdr:from>
    <xdr:ext cx="534377" cy="259045"/>
    <xdr:sp macro="" textlink="">
      <xdr:nvSpPr>
        <xdr:cNvPr id="488" name="土木費該当値テキスト"/>
        <xdr:cNvSpPr txBox="1"/>
      </xdr:nvSpPr>
      <xdr:spPr>
        <a:xfrm>
          <a:off x="10528300" y="169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167567</xdr:rowOff>
    </xdr:from>
    <xdr:to>
      <xdr:col>14</xdr:col>
      <xdr:colOff>79375</xdr:colOff>
      <xdr:row>99</xdr:row>
      <xdr:rowOff>97717</xdr:rowOff>
    </xdr:to>
    <xdr:sp macro="" textlink="">
      <xdr:nvSpPr>
        <xdr:cNvPr id="489" name="円/楕円 488"/>
        <xdr:cNvSpPr/>
      </xdr:nvSpPr>
      <xdr:spPr>
        <a:xfrm>
          <a:off x="9588500" y="1696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88844</xdr:rowOff>
    </xdr:from>
    <xdr:ext cx="534377" cy="259045"/>
    <xdr:sp macro="" textlink="">
      <xdr:nvSpPr>
        <xdr:cNvPr id="490" name="テキスト ボックス 489"/>
        <xdr:cNvSpPr txBox="1"/>
      </xdr:nvSpPr>
      <xdr:spPr>
        <a:xfrm>
          <a:off x="9372111" y="170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166475</xdr:rowOff>
    </xdr:from>
    <xdr:to>
      <xdr:col>12</xdr:col>
      <xdr:colOff>561975</xdr:colOff>
      <xdr:row>99</xdr:row>
      <xdr:rowOff>96625</xdr:rowOff>
    </xdr:to>
    <xdr:sp macro="" textlink="">
      <xdr:nvSpPr>
        <xdr:cNvPr id="491" name="円/楕円 490"/>
        <xdr:cNvSpPr/>
      </xdr:nvSpPr>
      <xdr:spPr>
        <a:xfrm>
          <a:off x="8699500" y="169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87752</xdr:rowOff>
    </xdr:from>
    <xdr:ext cx="534377" cy="259045"/>
    <xdr:sp macro="" textlink="">
      <xdr:nvSpPr>
        <xdr:cNvPr id="492" name="テキスト ボックス 491"/>
        <xdr:cNvSpPr txBox="1"/>
      </xdr:nvSpPr>
      <xdr:spPr>
        <a:xfrm>
          <a:off x="8483111" y="170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163623</xdr:rowOff>
    </xdr:from>
    <xdr:to>
      <xdr:col>11</xdr:col>
      <xdr:colOff>358775</xdr:colOff>
      <xdr:row>99</xdr:row>
      <xdr:rowOff>93773</xdr:rowOff>
    </xdr:to>
    <xdr:sp macro="" textlink="">
      <xdr:nvSpPr>
        <xdr:cNvPr id="493" name="円/楕円 492"/>
        <xdr:cNvSpPr/>
      </xdr:nvSpPr>
      <xdr:spPr>
        <a:xfrm>
          <a:off x="7810500" y="169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84900</xdr:rowOff>
    </xdr:from>
    <xdr:ext cx="534377" cy="259045"/>
    <xdr:sp macro="" textlink="">
      <xdr:nvSpPr>
        <xdr:cNvPr id="494" name="テキスト ボックス 493"/>
        <xdr:cNvSpPr txBox="1"/>
      </xdr:nvSpPr>
      <xdr:spPr>
        <a:xfrm>
          <a:off x="7594111" y="170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168709</xdr:rowOff>
    </xdr:from>
    <xdr:to>
      <xdr:col>10</xdr:col>
      <xdr:colOff>155575</xdr:colOff>
      <xdr:row>99</xdr:row>
      <xdr:rowOff>98859</xdr:rowOff>
    </xdr:to>
    <xdr:sp macro="" textlink="">
      <xdr:nvSpPr>
        <xdr:cNvPr id="495" name="円/楕円 494"/>
        <xdr:cNvSpPr/>
      </xdr:nvSpPr>
      <xdr:spPr>
        <a:xfrm>
          <a:off x="6921500" y="169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89986</xdr:rowOff>
    </xdr:from>
    <xdr:ext cx="534377" cy="259045"/>
    <xdr:sp macro="" textlink="">
      <xdr:nvSpPr>
        <xdr:cNvPr id="496" name="テキスト ボックス 495"/>
        <xdr:cNvSpPr txBox="1"/>
      </xdr:nvSpPr>
      <xdr:spPr>
        <a:xfrm>
          <a:off x="6705111" y="170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164258</xdr:rowOff>
    </xdr:from>
    <xdr:to>
      <xdr:col>23</xdr:col>
      <xdr:colOff>517525</xdr:colOff>
      <xdr:row>36</xdr:row>
      <xdr:rowOff>168340</xdr:rowOff>
    </xdr:to>
    <xdr:cxnSp macro="">
      <xdr:nvCxnSpPr>
        <xdr:cNvPr id="528" name="直線コネクタ 527"/>
        <xdr:cNvCxnSpPr/>
      </xdr:nvCxnSpPr>
      <xdr:spPr>
        <a:xfrm>
          <a:off x="15481300" y="633645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55019</xdr:rowOff>
    </xdr:from>
    <xdr:ext cx="534377" cy="259045"/>
    <xdr:sp macro="" textlink="">
      <xdr:nvSpPr>
        <xdr:cNvPr id="529" name="消防費平均値テキスト"/>
        <xdr:cNvSpPr txBox="1"/>
      </xdr:nvSpPr>
      <xdr:spPr>
        <a:xfrm>
          <a:off x="16370300" y="605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164258</xdr:rowOff>
    </xdr:from>
    <xdr:to>
      <xdr:col>22</xdr:col>
      <xdr:colOff>365125</xdr:colOff>
      <xdr:row>37</xdr:row>
      <xdr:rowOff>36340</xdr:rowOff>
    </xdr:to>
    <xdr:cxnSp macro="">
      <xdr:nvCxnSpPr>
        <xdr:cNvPr id="531" name="直線コネクタ 530"/>
        <xdr:cNvCxnSpPr/>
      </xdr:nvCxnSpPr>
      <xdr:spPr>
        <a:xfrm flipV="1">
          <a:off x="14592300" y="6336458"/>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54943</xdr:rowOff>
    </xdr:from>
    <xdr:ext cx="534377" cy="259045"/>
    <xdr:sp macro="" textlink="">
      <xdr:nvSpPr>
        <xdr:cNvPr id="533" name="テキスト ボックス 532"/>
        <xdr:cNvSpPr txBox="1"/>
      </xdr:nvSpPr>
      <xdr:spPr>
        <a:xfrm>
          <a:off x="15214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36340</xdr:rowOff>
    </xdr:from>
    <xdr:to>
      <xdr:col>21</xdr:col>
      <xdr:colOff>161925</xdr:colOff>
      <xdr:row>37</xdr:row>
      <xdr:rowOff>101132</xdr:rowOff>
    </xdr:to>
    <xdr:cxnSp macro="">
      <xdr:nvCxnSpPr>
        <xdr:cNvPr id="534" name="直線コネクタ 533"/>
        <xdr:cNvCxnSpPr/>
      </xdr:nvCxnSpPr>
      <xdr:spPr>
        <a:xfrm flipV="1">
          <a:off x="13703300" y="6379990"/>
          <a:ext cx="8890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6" name="テキスト ボックス 535"/>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69226</xdr:rowOff>
    </xdr:from>
    <xdr:to>
      <xdr:col>19</xdr:col>
      <xdr:colOff>644525</xdr:colOff>
      <xdr:row>37</xdr:row>
      <xdr:rowOff>101132</xdr:rowOff>
    </xdr:to>
    <xdr:cxnSp macro="">
      <xdr:nvCxnSpPr>
        <xdr:cNvPr id="537" name="直線コネクタ 536"/>
        <xdr:cNvCxnSpPr/>
      </xdr:nvCxnSpPr>
      <xdr:spPr>
        <a:xfrm>
          <a:off x="12814300" y="6412876"/>
          <a:ext cx="8890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43741</xdr:rowOff>
    </xdr:from>
    <xdr:ext cx="534377" cy="259045"/>
    <xdr:sp macro="" textlink="">
      <xdr:nvSpPr>
        <xdr:cNvPr id="539" name="テキスト ボックス 538"/>
        <xdr:cNvSpPr txBox="1"/>
      </xdr:nvSpPr>
      <xdr:spPr>
        <a:xfrm>
          <a:off x="13436111" y="60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1" name="テキスト ボックス 540"/>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117540</xdr:rowOff>
    </xdr:from>
    <xdr:to>
      <xdr:col>23</xdr:col>
      <xdr:colOff>568325</xdr:colOff>
      <xdr:row>37</xdr:row>
      <xdr:rowOff>47690</xdr:rowOff>
    </xdr:to>
    <xdr:sp macro="" textlink="">
      <xdr:nvSpPr>
        <xdr:cNvPr id="547" name="円/楕円 546"/>
        <xdr:cNvSpPr/>
      </xdr:nvSpPr>
      <xdr:spPr>
        <a:xfrm>
          <a:off x="16268700" y="62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95967</xdr:rowOff>
    </xdr:from>
    <xdr:ext cx="534377" cy="259045"/>
    <xdr:sp macro="" textlink="">
      <xdr:nvSpPr>
        <xdr:cNvPr id="548" name="消防費該当値テキスト"/>
        <xdr:cNvSpPr txBox="1"/>
      </xdr:nvSpPr>
      <xdr:spPr>
        <a:xfrm>
          <a:off x="16370300" y="626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113458</xdr:rowOff>
    </xdr:from>
    <xdr:to>
      <xdr:col>22</xdr:col>
      <xdr:colOff>415925</xdr:colOff>
      <xdr:row>37</xdr:row>
      <xdr:rowOff>43608</xdr:rowOff>
    </xdr:to>
    <xdr:sp macro="" textlink="">
      <xdr:nvSpPr>
        <xdr:cNvPr id="549" name="円/楕円 548"/>
        <xdr:cNvSpPr/>
      </xdr:nvSpPr>
      <xdr:spPr>
        <a:xfrm>
          <a:off x="15430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34735</xdr:rowOff>
    </xdr:from>
    <xdr:ext cx="534377" cy="259045"/>
    <xdr:sp macro="" textlink="">
      <xdr:nvSpPr>
        <xdr:cNvPr id="550" name="テキスト ボックス 549"/>
        <xdr:cNvSpPr txBox="1"/>
      </xdr:nvSpPr>
      <xdr:spPr>
        <a:xfrm>
          <a:off x="15214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156990</xdr:rowOff>
    </xdr:from>
    <xdr:to>
      <xdr:col>21</xdr:col>
      <xdr:colOff>212725</xdr:colOff>
      <xdr:row>37</xdr:row>
      <xdr:rowOff>87140</xdr:rowOff>
    </xdr:to>
    <xdr:sp macro="" textlink="">
      <xdr:nvSpPr>
        <xdr:cNvPr id="551" name="円/楕円 550"/>
        <xdr:cNvSpPr/>
      </xdr:nvSpPr>
      <xdr:spPr>
        <a:xfrm>
          <a:off x="145415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78267</xdr:rowOff>
    </xdr:from>
    <xdr:ext cx="534377" cy="259045"/>
    <xdr:sp macro="" textlink="">
      <xdr:nvSpPr>
        <xdr:cNvPr id="552" name="テキスト ボックス 551"/>
        <xdr:cNvSpPr txBox="1"/>
      </xdr:nvSpPr>
      <xdr:spPr>
        <a:xfrm>
          <a:off x="14325111" y="64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50332</xdr:rowOff>
    </xdr:from>
    <xdr:to>
      <xdr:col>20</xdr:col>
      <xdr:colOff>9525</xdr:colOff>
      <xdr:row>37</xdr:row>
      <xdr:rowOff>151932</xdr:rowOff>
    </xdr:to>
    <xdr:sp macro="" textlink="">
      <xdr:nvSpPr>
        <xdr:cNvPr id="553" name="円/楕円 552"/>
        <xdr:cNvSpPr/>
      </xdr:nvSpPr>
      <xdr:spPr>
        <a:xfrm>
          <a:off x="13652500" y="63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143059</xdr:rowOff>
    </xdr:from>
    <xdr:ext cx="534377" cy="259045"/>
    <xdr:sp macro="" textlink="">
      <xdr:nvSpPr>
        <xdr:cNvPr id="554" name="テキスト ボックス 553"/>
        <xdr:cNvSpPr txBox="1"/>
      </xdr:nvSpPr>
      <xdr:spPr>
        <a:xfrm>
          <a:off x="13436111" y="64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18426</xdr:rowOff>
    </xdr:from>
    <xdr:to>
      <xdr:col>18</xdr:col>
      <xdr:colOff>492125</xdr:colOff>
      <xdr:row>37</xdr:row>
      <xdr:rowOff>120026</xdr:rowOff>
    </xdr:to>
    <xdr:sp macro="" textlink="">
      <xdr:nvSpPr>
        <xdr:cNvPr id="555" name="円/楕円 554"/>
        <xdr:cNvSpPr/>
      </xdr:nvSpPr>
      <xdr:spPr>
        <a:xfrm>
          <a:off x="12763500" y="63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111153</xdr:rowOff>
    </xdr:from>
    <xdr:ext cx="534377" cy="259045"/>
    <xdr:sp macro="" textlink="">
      <xdr:nvSpPr>
        <xdr:cNvPr id="556" name="テキスト ボックス 555"/>
        <xdr:cNvSpPr txBox="1"/>
      </xdr:nvSpPr>
      <xdr:spPr>
        <a:xfrm>
          <a:off x="12547111" y="645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96151</xdr:rowOff>
    </xdr:from>
    <xdr:to>
      <xdr:col>23</xdr:col>
      <xdr:colOff>517525</xdr:colOff>
      <xdr:row>58</xdr:row>
      <xdr:rowOff>98539</xdr:rowOff>
    </xdr:to>
    <xdr:cxnSp macro="">
      <xdr:nvCxnSpPr>
        <xdr:cNvPr id="586" name="直線コネクタ 585"/>
        <xdr:cNvCxnSpPr/>
      </xdr:nvCxnSpPr>
      <xdr:spPr>
        <a:xfrm>
          <a:off x="15481300" y="10040251"/>
          <a:ext cx="8382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8069</xdr:rowOff>
    </xdr:from>
    <xdr:ext cx="534377" cy="259045"/>
    <xdr:sp macro="" textlink="">
      <xdr:nvSpPr>
        <xdr:cNvPr id="587" name="教育費平均値テキスト"/>
        <xdr:cNvSpPr txBox="1"/>
      </xdr:nvSpPr>
      <xdr:spPr>
        <a:xfrm>
          <a:off x="16370300" y="960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109563</xdr:rowOff>
    </xdr:from>
    <xdr:to>
      <xdr:col>22</xdr:col>
      <xdr:colOff>365125</xdr:colOff>
      <xdr:row>58</xdr:row>
      <xdr:rowOff>96151</xdr:rowOff>
    </xdr:to>
    <xdr:cxnSp macro="">
      <xdr:nvCxnSpPr>
        <xdr:cNvPr id="589" name="直線コネクタ 588"/>
        <xdr:cNvCxnSpPr/>
      </xdr:nvCxnSpPr>
      <xdr:spPr>
        <a:xfrm>
          <a:off x="14592300" y="9882213"/>
          <a:ext cx="889000" cy="15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1" name="テキスト ボックス 590"/>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109563</xdr:rowOff>
    </xdr:from>
    <xdr:to>
      <xdr:col>21</xdr:col>
      <xdr:colOff>161925</xdr:colOff>
      <xdr:row>57</xdr:row>
      <xdr:rowOff>159753</xdr:rowOff>
    </xdr:to>
    <xdr:cxnSp macro="">
      <xdr:nvCxnSpPr>
        <xdr:cNvPr id="592" name="直線コネクタ 591"/>
        <xdr:cNvCxnSpPr/>
      </xdr:nvCxnSpPr>
      <xdr:spPr>
        <a:xfrm flipV="1">
          <a:off x="13703300" y="988221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4" name="テキスト ボックス 593"/>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108763</xdr:rowOff>
    </xdr:from>
    <xdr:to>
      <xdr:col>19</xdr:col>
      <xdr:colOff>644525</xdr:colOff>
      <xdr:row>57</xdr:row>
      <xdr:rowOff>159753</xdr:rowOff>
    </xdr:to>
    <xdr:cxnSp macro="">
      <xdr:nvCxnSpPr>
        <xdr:cNvPr id="595" name="直線コネクタ 594"/>
        <xdr:cNvCxnSpPr/>
      </xdr:nvCxnSpPr>
      <xdr:spPr>
        <a:xfrm>
          <a:off x="12814300" y="9881413"/>
          <a:ext cx="889000" cy="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7" name="テキスト ボックス 596"/>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135806</xdr:rowOff>
    </xdr:from>
    <xdr:ext cx="534377" cy="259045"/>
    <xdr:sp macro="" textlink="">
      <xdr:nvSpPr>
        <xdr:cNvPr id="599" name="テキスト ボックス 598"/>
        <xdr:cNvSpPr txBox="1"/>
      </xdr:nvSpPr>
      <xdr:spPr>
        <a:xfrm>
          <a:off x="12547111" y="95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47739</xdr:rowOff>
    </xdr:from>
    <xdr:to>
      <xdr:col>23</xdr:col>
      <xdr:colOff>568325</xdr:colOff>
      <xdr:row>58</xdr:row>
      <xdr:rowOff>149339</xdr:rowOff>
    </xdr:to>
    <xdr:sp macro="" textlink="">
      <xdr:nvSpPr>
        <xdr:cNvPr id="605" name="円/楕円 604"/>
        <xdr:cNvSpPr/>
      </xdr:nvSpPr>
      <xdr:spPr>
        <a:xfrm>
          <a:off x="16268700" y="99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134116</xdr:rowOff>
    </xdr:from>
    <xdr:ext cx="534377" cy="259045"/>
    <xdr:sp macro="" textlink="">
      <xdr:nvSpPr>
        <xdr:cNvPr id="606" name="教育費該当値テキスト"/>
        <xdr:cNvSpPr txBox="1"/>
      </xdr:nvSpPr>
      <xdr:spPr>
        <a:xfrm>
          <a:off x="16370300" y="99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45351</xdr:rowOff>
    </xdr:from>
    <xdr:to>
      <xdr:col>22</xdr:col>
      <xdr:colOff>415925</xdr:colOff>
      <xdr:row>58</xdr:row>
      <xdr:rowOff>146951</xdr:rowOff>
    </xdr:to>
    <xdr:sp macro="" textlink="">
      <xdr:nvSpPr>
        <xdr:cNvPr id="607" name="円/楕円 606"/>
        <xdr:cNvSpPr/>
      </xdr:nvSpPr>
      <xdr:spPr>
        <a:xfrm>
          <a:off x="15430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138078</xdr:rowOff>
    </xdr:from>
    <xdr:ext cx="534377" cy="259045"/>
    <xdr:sp macro="" textlink="">
      <xdr:nvSpPr>
        <xdr:cNvPr id="608" name="テキスト ボックス 607"/>
        <xdr:cNvSpPr txBox="1"/>
      </xdr:nvSpPr>
      <xdr:spPr>
        <a:xfrm>
          <a:off x="15214111" y="100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58763</xdr:rowOff>
    </xdr:from>
    <xdr:to>
      <xdr:col>21</xdr:col>
      <xdr:colOff>212725</xdr:colOff>
      <xdr:row>57</xdr:row>
      <xdr:rowOff>160363</xdr:rowOff>
    </xdr:to>
    <xdr:sp macro="" textlink="">
      <xdr:nvSpPr>
        <xdr:cNvPr id="609" name="円/楕円 608"/>
        <xdr:cNvSpPr/>
      </xdr:nvSpPr>
      <xdr:spPr>
        <a:xfrm>
          <a:off x="14541500" y="98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151490</xdr:rowOff>
    </xdr:from>
    <xdr:ext cx="534377" cy="259045"/>
    <xdr:sp macro="" textlink="">
      <xdr:nvSpPr>
        <xdr:cNvPr id="610" name="テキスト ボックス 609"/>
        <xdr:cNvSpPr txBox="1"/>
      </xdr:nvSpPr>
      <xdr:spPr>
        <a:xfrm>
          <a:off x="14325111" y="99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108953</xdr:rowOff>
    </xdr:from>
    <xdr:to>
      <xdr:col>20</xdr:col>
      <xdr:colOff>9525</xdr:colOff>
      <xdr:row>58</xdr:row>
      <xdr:rowOff>39103</xdr:rowOff>
    </xdr:to>
    <xdr:sp macro="" textlink="">
      <xdr:nvSpPr>
        <xdr:cNvPr id="611" name="円/楕円 610"/>
        <xdr:cNvSpPr/>
      </xdr:nvSpPr>
      <xdr:spPr>
        <a:xfrm>
          <a:off x="13652500" y="98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30230</xdr:rowOff>
    </xdr:from>
    <xdr:ext cx="534377" cy="259045"/>
    <xdr:sp macro="" textlink="">
      <xdr:nvSpPr>
        <xdr:cNvPr id="612" name="テキスト ボックス 611"/>
        <xdr:cNvSpPr txBox="1"/>
      </xdr:nvSpPr>
      <xdr:spPr>
        <a:xfrm>
          <a:off x="13436111" y="99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57963</xdr:rowOff>
    </xdr:from>
    <xdr:to>
      <xdr:col>18</xdr:col>
      <xdr:colOff>492125</xdr:colOff>
      <xdr:row>57</xdr:row>
      <xdr:rowOff>159563</xdr:rowOff>
    </xdr:to>
    <xdr:sp macro="" textlink="">
      <xdr:nvSpPr>
        <xdr:cNvPr id="613" name="円/楕円 612"/>
        <xdr:cNvSpPr/>
      </xdr:nvSpPr>
      <xdr:spPr>
        <a:xfrm>
          <a:off x="12763500" y="98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150690</xdr:rowOff>
    </xdr:from>
    <xdr:ext cx="534377" cy="259045"/>
    <xdr:sp macro="" textlink="">
      <xdr:nvSpPr>
        <xdr:cNvPr id="614" name="テキスト ボックス 613"/>
        <xdr:cNvSpPr txBox="1"/>
      </xdr:nvSpPr>
      <xdr:spPr>
        <a:xfrm>
          <a:off x="12547111" y="99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121569</xdr:rowOff>
    </xdr:from>
    <xdr:to>
      <xdr:col>23</xdr:col>
      <xdr:colOff>517525</xdr:colOff>
      <xdr:row>78</xdr:row>
      <xdr:rowOff>131550</xdr:rowOff>
    </xdr:to>
    <xdr:cxnSp macro="">
      <xdr:nvCxnSpPr>
        <xdr:cNvPr id="641" name="直線コネクタ 640"/>
        <xdr:cNvCxnSpPr/>
      </xdr:nvCxnSpPr>
      <xdr:spPr>
        <a:xfrm flipV="1">
          <a:off x="15481300" y="13494669"/>
          <a:ext cx="8382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2"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131550</xdr:rowOff>
    </xdr:from>
    <xdr:to>
      <xdr:col>22</xdr:col>
      <xdr:colOff>365125</xdr:colOff>
      <xdr:row>78</xdr:row>
      <xdr:rowOff>135173</xdr:rowOff>
    </xdr:to>
    <xdr:cxnSp macro="">
      <xdr:nvCxnSpPr>
        <xdr:cNvPr id="644" name="直線コネクタ 643"/>
        <xdr:cNvCxnSpPr/>
      </xdr:nvCxnSpPr>
      <xdr:spPr>
        <a:xfrm flipV="1">
          <a:off x="14592300" y="13504650"/>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6" name="テキスト ボックス 64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135173</xdr:rowOff>
    </xdr:from>
    <xdr:to>
      <xdr:col>21</xdr:col>
      <xdr:colOff>161925</xdr:colOff>
      <xdr:row>78</xdr:row>
      <xdr:rowOff>136739</xdr:rowOff>
    </xdr:to>
    <xdr:cxnSp macro="">
      <xdr:nvCxnSpPr>
        <xdr:cNvPr id="647" name="直線コネクタ 646"/>
        <xdr:cNvCxnSpPr/>
      </xdr:nvCxnSpPr>
      <xdr:spPr>
        <a:xfrm flipV="1">
          <a:off x="13703300" y="135082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49" name="テキスト ボックス 648"/>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128405</xdr:rowOff>
    </xdr:from>
    <xdr:to>
      <xdr:col>19</xdr:col>
      <xdr:colOff>644525</xdr:colOff>
      <xdr:row>78</xdr:row>
      <xdr:rowOff>136739</xdr:rowOff>
    </xdr:to>
    <xdr:cxnSp macro="">
      <xdr:nvCxnSpPr>
        <xdr:cNvPr id="650" name="直線コネクタ 649"/>
        <xdr:cNvCxnSpPr/>
      </xdr:nvCxnSpPr>
      <xdr:spPr>
        <a:xfrm>
          <a:off x="12814300" y="13501505"/>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4" name="テキスト ボックス 653"/>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70769</xdr:rowOff>
    </xdr:from>
    <xdr:to>
      <xdr:col>23</xdr:col>
      <xdr:colOff>568325</xdr:colOff>
      <xdr:row>79</xdr:row>
      <xdr:rowOff>919</xdr:rowOff>
    </xdr:to>
    <xdr:sp macro="" textlink="">
      <xdr:nvSpPr>
        <xdr:cNvPr id="660" name="円/楕円 659"/>
        <xdr:cNvSpPr/>
      </xdr:nvSpPr>
      <xdr:spPr>
        <a:xfrm>
          <a:off x="162687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30146</xdr:rowOff>
    </xdr:from>
    <xdr:ext cx="469744" cy="259045"/>
    <xdr:sp macro="" textlink="">
      <xdr:nvSpPr>
        <xdr:cNvPr id="661" name="災害復旧費該当値テキスト"/>
        <xdr:cNvSpPr txBox="1"/>
      </xdr:nvSpPr>
      <xdr:spPr>
        <a:xfrm>
          <a:off x="16370300" y="132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80750</xdr:rowOff>
    </xdr:from>
    <xdr:to>
      <xdr:col>22</xdr:col>
      <xdr:colOff>415925</xdr:colOff>
      <xdr:row>79</xdr:row>
      <xdr:rowOff>10900</xdr:rowOff>
    </xdr:to>
    <xdr:sp macro="" textlink="">
      <xdr:nvSpPr>
        <xdr:cNvPr id="662" name="円/楕円 661"/>
        <xdr:cNvSpPr/>
      </xdr:nvSpPr>
      <xdr:spPr>
        <a:xfrm>
          <a:off x="15430500" y="134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27427</xdr:rowOff>
    </xdr:from>
    <xdr:ext cx="469744" cy="259045"/>
    <xdr:sp macro="" textlink="">
      <xdr:nvSpPr>
        <xdr:cNvPr id="663" name="テキスト ボックス 662"/>
        <xdr:cNvSpPr txBox="1"/>
      </xdr:nvSpPr>
      <xdr:spPr>
        <a:xfrm>
          <a:off x="15246427" y="13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84373</xdr:rowOff>
    </xdr:from>
    <xdr:to>
      <xdr:col>21</xdr:col>
      <xdr:colOff>212725</xdr:colOff>
      <xdr:row>79</xdr:row>
      <xdr:rowOff>14523</xdr:rowOff>
    </xdr:to>
    <xdr:sp macro="" textlink="">
      <xdr:nvSpPr>
        <xdr:cNvPr id="664" name="円/楕円 663"/>
        <xdr:cNvSpPr/>
      </xdr:nvSpPr>
      <xdr:spPr>
        <a:xfrm>
          <a:off x="14541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5650</xdr:rowOff>
    </xdr:from>
    <xdr:ext cx="469744" cy="259045"/>
    <xdr:sp macro="" textlink="">
      <xdr:nvSpPr>
        <xdr:cNvPr id="665" name="テキスト ボックス 664"/>
        <xdr:cNvSpPr txBox="1"/>
      </xdr:nvSpPr>
      <xdr:spPr>
        <a:xfrm>
          <a:off x="14357427" y="135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85939</xdr:rowOff>
    </xdr:from>
    <xdr:to>
      <xdr:col>20</xdr:col>
      <xdr:colOff>9525</xdr:colOff>
      <xdr:row>79</xdr:row>
      <xdr:rowOff>16089</xdr:rowOff>
    </xdr:to>
    <xdr:sp macro="" textlink="">
      <xdr:nvSpPr>
        <xdr:cNvPr id="666" name="円/楕円 665"/>
        <xdr:cNvSpPr/>
      </xdr:nvSpPr>
      <xdr:spPr>
        <a:xfrm>
          <a:off x="13652500" y="13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7216</xdr:rowOff>
    </xdr:from>
    <xdr:ext cx="469744" cy="259045"/>
    <xdr:sp macro="" textlink="">
      <xdr:nvSpPr>
        <xdr:cNvPr id="667" name="テキスト ボックス 666"/>
        <xdr:cNvSpPr txBox="1"/>
      </xdr:nvSpPr>
      <xdr:spPr>
        <a:xfrm>
          <a:off x="13468427" y="1355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77605</xdr:rowOff>
    </xdr:from>
    <xdr:to>
      <xdr:col>18</xdr:col>
      <xdr:colOff>492125</xdr:colOff>
      <xdr:row>79</xdr:row>
      <xdr:rowOff>7755</xdr:rowOff>
    </xdr:to>
    <xdr:sp macro="" textlink="">
      <xdr:nvSpPr>
        <xdr:cNvPr id="668" name="円/楕円 667"/>
        <xdr:cNvSpPr/>
      </xdr:nvSpPr>
      <xdr:spPr>
        <a:xfrm>
          <a:off x="12763500" y="13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170332</xdr:rowOff>
    </xdr:from>
    <xdr:ext cx="469744" cy="259045"/>
    <xdr:sp macro="" textlink="">
      <xdr:nvSpPr>
        <xdr:cNvPr id="669" name="テキスト ボックス 668"/>
        <xdr:cNvSpPr txBox="1"/>
      </xdr:nvSpPr>
      <xdr:spPr>
        <a:xfrm>
          <a:off x="12579427" y="1354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119545</xdr:rowOff>
    </xdr:from>
    <xdr:to>
      <xdr:col>23</xdr:col>
      <xdr:colOff>517525</xdr:colOff>
      <xdr:row>93</xdr:row>
      <xdr:rowOff>15278</xdr:rowOff>
    </xdr:to>
    <xdr:cxnSp macro="">
      <xdr:nvCxnSpPr>
        <xdr:cNvPr id="698" name="直線コネクタ 697"/>
        <xdr:cNvCxnSpPr/>
      </xdr:nvCxnSpPr>
      <xdr:spPr>
        <a:xfrm flipV="1">
          <a:off x="15481300" y="15892945"/>
          <a:ext cx="8382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132665</xdr:rowOff>
    </xdr:from>
    <xdr:to>
      <xdr:col>22</xdr:col>
      <xdr:colOff>365125</xdr:colOff>
      <xdr:row>93</xdr:row>
      <xdr:rowOff>15278</xdr:rowOff>
    </xdr:to>
    <xdr:cxnSp macro="">
      <xdr:nvCxnSpPr>
        <xdr:cNvPr id="701" name="直線コネクタ 700"/>
        <xdr:cNvCxnSpPr/>
      </xdr:nvCxnSpPr>
      <xdr:spPr>
        <a:xfrm>
          <a:off x="14592300" y="15906065"/>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67221</xdr:rowOff>
    </xdr:from>
    <xdr:to>
      <xdr:col>21</xdr:col>
      <xdr:colOff>161925</xdr:colOff>
      <xdr:row>92</xdr:row>
      <xdr:rowOff>132665</xdr:rowOff>
    </xdr:to>
    <xdr:cxnSp macro="">
      <xdr:nvCxnSpPr>
        <xdr:cNvPr id="704" name="直線コネクタ 703"/>
        <xdr:cNvCxnSpPr/>
      </xdr:nvCxnSpPr>
      <xdr:spPr>
        <a:xfrm>
          <a:off x="13703300" y="15840621"/>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134023</xdr:rowOff>
    </xdr:from>
    <xdr:to>
      <xdr:col>19</xdr:col>
      <xdr:colOff>644525</xdr:colOff>
      <xdr:row>92</xdr:row>
      <xdr:rowOff>67221</xdr:rowOff>
    </xdr:to>
    <xdr:cxnSp macro="">
      <xdr:nvCxnSpPr>
        <xdr:cNvPr id="707" name="直線コネクタ 706"/>
        <xdr:cNvCxnSpPr/>
      </xdr:nvCxnSpPr>
      <xdr:spPr>
        <a:xfrm>
          <a:off x="12814300" y="15735973"/>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68745</xdr:rowOff>
    </xdr:from>
    <xdr:to>
      <xdr:col>23</xdr:col>
      <xdr:colOff>568325</xdr:colOff>
      <xdr:row>92</xdr:row>
      <xdr:rowOff>170345</xdr:rowOff>
    </xdr:to>
    <xdr:sp macro="" textlink="">
      <xdr:nvSpPr>
        <xdr:cNvPr id="717" name="円/楕円 716"/>
        <xdr:cNvSpPr/>
      </xdr:nvSpPr>
      <xdr:spPr>
        <a:xfrm>
          <a:off x="16268700" y="1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91622</xdr:rowOff>
    </xdr:from>
    <xdr:ext cx="534377" cy="259045"/>
    <xdr:sp macro="" textlink="">
      <xdr:nvSpPr>
        <xdr:cNvPr id="718" name="公債費該当値テキスト"/>
        <xdr:cNvSpPr txBox="1"/>
      </xdr:nvSpPr>
      <xdr:spPr>
        <a:xfrm>
          <a:off x="16370300" y="156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135928</xdr:rowOff>
    </xdr:from>
    <xdr:to>
      <xdr:col>22</xdr:col>
      <xdr:colOff>415925</xdr:colOff>
      <xdr:row>93</xdr:row>
      <xdr:rowOff>66078</xdr:rowOff>
    </xdr:to>
    <xdr:sp macro="" textlink="">
      <xdr:nvSpPr>
        <xdr:cNvPr id="719" name="円/楕円 718"/>
        <xdr:cNvSpPr/>
      </xdr:nvSpPr>
      <xdr:spPr>
        <a:xfrm>
          <a:off x="15430500" y="15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82605</xdr:rowOff>
    </xdr:from>
    <xdr:ext cx="534377" cy="259045"/>
    <xdr:sp macro="" textlink="">
      <xdr:nvSpPr>
        <xdr:cNvPr id="720" name="テキスト ボックス 719"/>
        <xdr:cNvSpPr txBox="1"/>
      </xdr:nvSpPr>
      <xdr:spPr>
        <a:xfrm>
          <a:off x="15214111" y="156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83,297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81865</xdr:rowOff>
    </xdr:from>
    <xdr:to>
      <xdr:col>21</xdr:col>
      <xdr:colOff>212725</xdr:colOff>
      <xdr:row>93</xdr:row>
      <xdr:rowOff>12015</xdr:rowOff>
    </xdr:to>
    <xdr:sp macro="" textlink="">
      <xdr:nvSpPr>
        <xdr:cNvPr id="721" name="円/楕円 720"/>
        <xdr:cNvSpPr/>
      </xdr:nvSpPr>
      <xdr:spPr>
        <a:xfrm>
          <a:off x="14541500" y="158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28542</xdr:rowOff>
    </xdr:from>
    <xdr:ext cx="534377" cy="259045"/>
    <xdr:sp macro="" textlink="">
      <xdr:nvSpPr>
        <xdr:cNvPr id="722" name="テキスト ボックス 721"/>
        <xdr:cNvSpPr txBox="1"/>
      </xdr:nvSpPr>
      <xdr:spPr>
        <a:xfrm>
          <a:off x="14325111" y="156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87,554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16421</xdr:rowOff>
    </xdr:from>
    <xdr:to>
      <xdr:col>20</xdr:col>
      <xdr:colOff>9525</xdr:colOff>
      <xdr:row>92</xdr:row>
      <xdr:rowOff>118021</xdr:rowOff>
    </xdr:to>
    <xdr:sp macro="" textlink="">
      <xdr:nvSpPr>
        <xdr:cNvPr id="723" name="円/楕円 722"/>
        <xdr:cNvSpPr/>
      </xdr:nvSpPr>
      <xdr:spPr>
        <a:xfrm>
          <a:off x="13652500" y="157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134548</xdr:rowOff>
    </xdr:from>
    <xdr:ext cx="534377" cy="259045"/>
    <xdr:sp macro="" textlink="">
      <xdr:nvSpPr>
        <xdr:cNvPr id="724" name="テキスト ボックス 723"/>
        <xdr:cNvSpPr txBox="1"/>
      </xdr:nvSpPr>
      <xdr:spPr>
        <a:xfrm>
          <a:off x="13436111" y="1556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92,707</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83223</xdr:rowOff>
    </xdr:from>
    <xdr:to>
      <xdr:col>18</xdr:col>
      <xdr:colOff>492125</xdr:colOff>
      <xdr:row>92</xdr:row>
      <xdr:rowOff>13373</xdr:rowOff>
    </xdr:to>
    <xdr:sp macro="" textlink="">
      <xdr:nvSpPr>
        <xdr:cNvPr id="725" name="円/楕円 724"/>
        <xdr:cNvSpPr/>
      </xdr:nvSpPr>
      <xdr:spPr>
        <a:xfrm>
          <a:off x="12763500" y="156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29900</xdr:rowOff>
    </xdr:from>
    <xdr:ext cx="599010" cy="259045"/>
    <xdr:sp macro="" textlink="">
      <xdr:nvSpPr>
        <xdr:cNvPr id="726" name="テキスト ボックス 725"/>
        <xdr:cNvSpPr txBox="1"/>
      </xdr:nvSpPr>
      <xdr:spPr>
        <a:xfrm>
          <a:off x="12514794" y="1546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a:solidFill>
                <a:schemeClr val="dk1"/>
              </a:solidFill>
              <a:effectLst/>
              <a:latin typeface="+mn-lt"/>
              <a:ea typeface="+mn-ea"/>
              <a:cs typeface="+mn-cs"/>
            </a:rPr>
            <a:t>、類似団体平均を大きく上回っている状況である。</a:t>
          </a:r>
          <a:endParaRPr lang="ja-JP" altLang="ja-JP" sz="1400">
            <a:effectLst/>
          </a:endParaRPr>
        </a:p>
        <a:p>
          <a:r>
            <a:rPr kumimoji="1" lang="ja-JP" altLang="ja-JP" sz="1100">
              <a:solidFill>
                <a:schemeClr val="dk1"/>
              </a:solidFill>
              <a:effectLst/>
              <a:latin typeface="+mn-lt"/>
              <a:ea typeface="+mn-ea"/>
              <a:cs typeface="+mn-cs"/>
            </a:rPr>
            <a:t>　また、農林水産費は、本市において重要な施策として取り組んでおり、</a:t>
          </a:r>
          <a:r>
            <a:rPr kumimoji="1" lang="ja-JP" altLang="en-US" sz="1100">
              <a:solidFill>
                <a:schemeClr val="dk1"/>
              </a:solidFill>
              <a:effectLst/>
              <a:latin typeface="+mn-lt"/>
              <a:ea typeface="+mn-ea"/>
              <a:cs typeface="+mn-cs"/>
            </a:rPr>
            <a:t>産地パワーアップ事業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畜産クラスター構築事業</a:t>
          </a:r>
          <a:r>
            <a:rPr kumimoji="1" lang="ja-JP" altLang="ja-JP" sz="1100">
              <a:solidFill>
                <a:schemeClr val="dk1"/>
              </a:solidFill>
              <a:effectLst/>
              <a:latin typeface="+mn-lt"/>
              <a:ea typeface="+mn-ea"/>
              <a:cs typeface="+mn-cs"/>
            </a:rPr>
            <a:t>等を実施したことにより、類似団体平均を上回っている状況である。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財政調整基金残高については、取り崩しを行わず前年とほぼ同じ積立額であった</a:t>
          </a:r>
          <a:r>
            <a:rPr lang="ja-JP" altLang="en-US" sz="1100" b="0" i="0" baseline="0">
              <a:solidFill>
                <a:schemeClr val="dk1"/>
              </a:solidFill>
              <a:effectLst/>
              <a:latin typeface="+mn-lt"/>
              <a:ea typeface="+mn-ea"/>
              <a:cs typeface="+mn-cs"/>
            </a:rPr>
            <a:t>が、標準財政規模額の減に伴い、</a:t>
          </a:r>
          <a:r>
            <a:rPr lang="ja-JP" altLang="ja-JP" sz="1100" b="0" i="0" baseline="0">
              <a:solidFill>
                <a:schemeClr val="dk1"/>
              </a:solidFill>
              <a:effectLst/>
              <a:latin typeface="+mn-lt"/>
              <a:ea typeface="+mn-ea"/>
              <a:cs typeface="+mn-cs"/>
            </a:rPr>
            <a:t>比率は</a:t>
          </a:r>
          <a:r>
            <a:rPr lang="ja-JP" altLang="en-US" sz="1100" b="0" i="0" baseline="0">
              <a:solidFill>
                <a:schemeClr val="dk1"/>
              </a:solidFill>
              <a:effectLst/>
              <a:latin typeface="+mn-lt"/>
              <a:ea typeface="+mn-ea"/>
              <a:cs typeface="+mn-cs"/>
            </a:rPr>
            <a:t>微増</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農業関係新規補助事業の増や、市債において地域総合整備資金貸付事業債が増となったことから形式収支が増となり、</a:t>
          </a:r>
          <a:r>
            <a:rPr lang="ja-JP" altLang="ja-JP" sz="1100" b="0" i="0" baseline="0">
              <a:solidFill>
                <a:schemeClr val="dk1"/>
              </a:solidFill>
              <a:effectLst/>
              <a:latin typeface="+mn-lt"/>
              <a:ea typeface="+mn-ea"/>
              <a:cs typeface="+mn-cs"/>
            </a:rPr>
            <a:t>実質収支額</a:t>
          </a:r>
          <a:r>
            <a:rPr lang="ja-JP" altLang="en-US" sz="1100" b="0" i="0" baseline="0">
              <a:solidFill>
                <a:schemeClr val="dk1"/>
              </a:solidFill>
              <a:effectLst/>
              <a:latin typeface="+mn-lt"/>
              <a:ea typeface="+mn-ea"/>
              <a:cs typeface="+mn-cs"/>
            </a:rPr>
            <a:t>も微増となったた</a:t>
          </a:r>
          <a:r>
            <a:rPr lang="ja-JP" altLang="ja-JP" sz="1100" b="0" i="0" baseline="0">
              <a:solidFill>
                <a:schemeClr val="dk1"/>
              </a:solidFill>
              <a:effectLst/>
              <a:latin typeface="+mn-lt"/>
              <a:ea typeface="+mn-ea"/>
              <a:cs typeface="+mn-cs"/>
            </a:rPr>
            <a:t>め、前年に比べ</a:t>
          </a:r>
          <a:r>
            <a:rPr lang="ja-JP" altLang="en-US" sz="1100" b="0" i="0" baseline="0">
              <a:solidFill>
                <a:schemeClr val="dk1"/>
              </a:solidFill>
              <a:effectLst/>
              <a:latin typeface="+mn-lt"/>
              <a:ea typeface="+mn-ea"/>
              <a:cs typeface="+mn-cs"/>
            </a:rPr>
            <a:t>比率が</a:t>
          </a:r>
          <a:r>
            <a:rPr lang="ja-JP" altLang="ja-JP" sz="1100" b="0" i="0" baseline="0">
              <a:solidFill>
                <a:schemeClr val="dk1"/>
              </a:solidFill>
              <a:effectLst/>
              <a:latin typeface="+mn-lt"/>
              <a:ea typeface="+mn-ea"/>
              <a:cs typeface="+mn-cs"/>
            </a:rPr>
            <a:t>高くなった。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また、実質単年度収支は、前年度の単年度収支から増加したことから前年に比べ</a:t>
          </a:r>
          <a:r>
            <a:rPr lang="ja-JP" altLang="en-US" sz="1100" b="0" i="0" baseline="0">
              <a:solidFill>
                <a:schemeClr val="dk1"/>
              </a:solidFill>
              <a:effectLst/>
              <a:latin typeface="+mn-lt"/>
              <a:ea typeface="+mn-ea"/>
              <a:cs typeface="+mn-cs"/>
            </a:rPr>
            <a:t>比率が</a:t>
          </a:r>
          <a:r>
            <a:rPr lang="ja-JP" altLang="ja-JP" sz="1100" b="0" i="0" baseline="0">
              <a:solidFill>
                <a:schemeClr val="dk1"/>
              </a:solidFill>
              <a:effectLst/>
              <a:latin typeface="+mn-lt"/>
              <a:ea typeface="+mn-ea"/>
              <a:cs typeface="+mn-cs"/>
            </a:rPr>
            <a:t>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一般会計において、中期財政計画及び定員適正化計画により、人件費削減や地方債繰上償還による後年度負担の縮減等により引き続き黒字となったが、今後も適正な財政運営に努める。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水道事業会計や特別会計についても、独立採算及び適正な歳入の確保等に努める。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31006209</v>
      </c>
      <c r="BO4" s="381"/>
      <c r="BP4" s="381"/>
      <c r="BQ4" s="381"/>
      <c r="BR4" s="381"/>
      <c r="BS4" s="381"/>
      <c r="BT4" s="381"/>
      <c r="BU4" s="382"/>
      <c r="BV4" s="380">
        <v>29763181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6.8</v>
      </c>
      <c r="CU4" s="387"/>
      <c r="CV4" s="387"/>
      <c r="CW4" s="387"/>
      <c r="CX4" s="387"/>
      <c r="CY4" s="387"/>
      <c r="CZ4" s="387"/>
      <c r="DA4" s="388"/>
      <c r="DB4" s="386">
        <v>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29530393</v>
      </c>
      <c r="BO5" s="418"/>
      <c r="BP5" s="418"/>
      <c r="BQ5" s="418"/>
      <c r="BR5" s="418"/>
      <c r="BS5" s="418"/>
      <c r="BT5" s="418"/>
      <c r="BU5" s="419"/>
      <c r="BV5" s="417">
        <v>28578537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79.3</v>
      </c>
      <c r="CU5" s="415"/>
      <c r="CV5" s="415"/>
      <c r="CW5" s="415"/>
      <c r="CX5" s="415"/>
      <c r="CY5" s="415"/>
      <c r="CZ5" s="415"/>
      <c r="DA5" s="416"/>
      <c r="DB5" s="414">
        <v>80.599999999999994</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1475816</v>
      </c>
      <c r="BO6" s="418"/>
      <c r="BP6" s="418"/>
      <c r="BQ6" s="418"/>
      <c r="BR6" s="418"/>
      <c r="BS6" s="418"/>
      <c r="BT6" s="418"/>
      <c r="BU6" s="419"/>
      <c r="BV6" s="417">
        <v>1184644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80.2</v>
      </c>
      <c r="CU6" s="455"/>
      <c r="CV6" s="455"/>
      <c r="CW6" s="455"/>
      <c r="CX6" s="455"/>
      <c r="CY6" s="455"/>
      <c r="CZ6" s="455"/>
      <c r="DA6" s="456"/>
      <c r="DB6" s="454">
        <v>81.5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246996</v>
      </c>
      <c r="BO7" s="418"/>
      <c r="BP7" s="418"/>
      <c r="BQ7" s="418"/>
      <c r="BR7" s="418"/>
      <c r="BS7" s="418"/>
      <c r="BT7" s="418"/>
      <c r="BU7" s="419"/>
      <c r="BV7" s="417">
        <v>101660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17964155</v>
      </c>
      <c r="CU7" s="418"/>
      <c r="CV7" s="418"/>
      <c r="CW7" s="418"/>
      <c r="CX7" s="418"/>
      <c r="CY7" s="418"/>
      <c r="CZ7" s="418"/>
      <c r="DA7" s="419"/>
      <c r="DB7" s="417">
        <v>18197560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1228820</v>
      </c>
      <c r="BO8" s="418"/>
      <c r="BP8" s="418"/>
      <c r="BQ8" s="418"/>
      <c r="BR8" s="418"/>
      <c r="BS8" s="418"/>
      <c r="BT8" s="418"/>
      <c r="BU8" s="419"/>
      <c r="BV8" s="417">
        <v>1082984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0.27</v>
      </c>
      <c r="CU8" s="458"/>
      <c r="CV8" s="458"/>
      <c r="CW8" s="458"/>
      <c r="CX8" s="458"/>
      <c r="CY8" s="458"/>
      <c r="CZ8" s="458"/>
      <c r="DA8" s="459"/>
      <c r="DB8" s="457">
        <v>0.27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44115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145836</v>
      </c>
      <c r="BO9" s="418"/>
      <c r="BP9" s="418"/>
      <c r="BQ9" s="418"/>
      <c r="BR9" s="418"/>
      <c r="BS9" s="418"/>
      <c r="BT9" s="418"/>
      <c r="BU9" s="419"/>
      <c r="BV9" s="417">
        <v>43784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19.5</v>
      </c>
      <c r="CU9" s="415"/>
      <c r="CV9" s="415"/>
      <c r="CW9" s="415"/>
      <c r="CX9" s="415"/>
      <c r="CY9" s="415"/>
      <c r="CZ9" s="415"/>
      <c r="DA9" s="416"/>
      <c r="DB9" s="414">
        <v>18.600000000000001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47245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960</v>
      </c>
      <c r="BO10" s="418"/>
      <c r="BP10" s="418"/>
      <c r="BQ10" s="418"/>
      <c r="BR10" s="418"/>
      <c r="BS10" s="418"/>
      <c r="BT10" s="418"/>
      <c r="BU10" s="419"/>
      <c r="BV10" s="417">
        <v>962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884246</v>
      </c>
      <c r="BO11" s="418"/>
      <c r="BP11" s="418"/>
      <c r="BQ11" s="418"/>
      <c r="BR11" s="418"/>
      <c r="BS11" s="418"/>
      <c r="BT11" s="418"/>
      <c r="BU11" s="419"/>
      <c r="BV11" s="417">
        <v>554804</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45147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44725</v>
      </c>
      <c r="S13" s="499"/>
      <c r="T13" s="499"/>
      <c r="U13" s="499"/>
      <c r="V13" s="500"/>
      <c r="W13" s="433" t="s">
        <v>123</v>
      </c>
      <c r="X13" s="434"/>
      <c r="Y13" s="434"/>
      <c r="Z13" s="434"/>
      <c r="AA13" s="434"/>
      <c r="AB13" s="424"/>
      <c r="AC13" s="468">
        <v>5642</v>
      </c>
      <c r="AD13" s="469"/>
      <c r="AE13" s="469"/>
      <c r="AF13" s="469"/>
      <c r="AG13" s="508"/>
      <c r="AH13" s="468">
        <v>5771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1031042</v>
      </c>
      <c r="BO13" s="418"/>
      <c r="BP13" s="418"/>
      <c r="BQ13" s="418"/>
      <c r="BR13" s="418"/>
      <c r="BS13" s="418"/>
      <c r="BT13" s="418"/>
      <c r="BU13" s="419"/>
      <c r="BV13" s="417">
        <v>599550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3.3</v>
      </c>
      <c r="CU13" s="415"/>
      <c r="CV13" s="415"/>
      <c r="CW13" s="415"/>
      <c r="CX13" s="415"/>
      <c r="CY13" s="415"/>
      <c r="CZ13" s="415"/>
      <c r="DA13" s="416"/>
      <c r="DB13" s="414">
        <v>4.5999999999999996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45686</v>
      </c>
      <c r="S14" s="499"/>
      <c r="T14" s="499"/>
      <c r="U14" s="499"/>
      <c r="V14" s="500"/>
      <c r="W14" s="407"/>
      <c r="X14" s="408"/>
      <c r="Y14" s="408"/>
      <c r="Z14" s="408"/>
      <c r="AA14" s="408"/>
      <c r="AB14" s="397"/>
      <c r="AC14" s="501">
        <v>25</v>
      </c>
      <c r="AD14" s="502"/>
      <c r="AE14" s="502"/>
      <c r="AF14" s="502"/>
      <c r="AG14" s="503"/>
      <c r="AH14" s="501">
        <v>25.3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45335</v>
      </c>
      <c r="S15" s="499"/>
      <c r="T15" s="499"/>
      <c r="U15" s="499"/>
      <c r="V15" s="500"/>
      <c r="W15" s="433" t="s">
        <v>130</v>
      </c>
      <c r="X15" s="434"/>
      <c r="Y15" s="434"/>
      <c r="Z15" s="434"/>
      <c r="AA15" s="434"/>
      <c r="AB15" s="424"/>
      <c r="AC15" s="468">
        <v>4484</v>
      </c>
      <c r="AD15" s="469"/>
      <c r="AE15" s="469"/>
      <c r="AF15" s="469"/>
      <c r="AG15" s="508"/>
      <c r="AH15" s="468">
        <v>4614</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3863838</v>
      </c>
      <c r="BO15" s="381"/>
      <c r="BP15" s="381"/>
      <c r="BQ15" s="381"/>
      <c r="BR15" s="381"/>
      <c r="BS15" s="381"/>
      <c r="BT15" s="381"/>
      <c r="BU15" s="382"/>
      <c r="BV15" s="380">
        <v>3753508</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19.8</v>
      </c>
      <c r="AD16" s="502"/>
      <c r="AE16" s="502"/>
      <c r="AF16" s="502"/>
      <c r="AG16" s="503"/>
      <c r="AH16" s="501">
        <v>20.3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14358360</v>
      </c>
      <c r="BO16" s="418"/>
      <c r="BP16" s="418"/>
      <c r="BQ16" s="418"/>
      <c r="BR16" s="418"/>
      <c r="BS16" s="418"/>
      <c r="BT16" s="418"/>
      <c r="BU16" s="419"/>
      <c r="BV16" s="417">
        <v>13690066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12481</v>
      </c>
      <c r="AD17" s="469"/>
      <c r="AE17" s="469"/>
      <c r="AF17" s="469"/>
      <c r="AG17" s="508"/>
      <c r="AH17" s="468">
        <v>12389</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4849476</v>
      </c>
      <c r="BO17" s="418"/>
      <c r="BP17" s="418"/>
      <c r="BQ17" s="418"/>
      <c r="BR17" s="418"/>
      <c r="BS17" s="418"/>
      <c r="BT17" s="418"/>
      <c r="BU17" s="419"/>
      <c r="BV17" s="417">
        <v>4711432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214.31</v>
      </c>
      <c r="M18" s="530"/>
      <c r="N18" s="530"/>
      <c r="O18" s="530"/>
      <c r="P18" s="530"/>
      <c r="Q18" s="530"/>
      <c r="R18" s="531"/>
      <c r="S18" s="531"/>
      <c r="T18" s="531"/>
      <c r="U18" s="531"/>
      <c r="V18" s="532"/>
      <c r="W18" s="435"/>
      <c r="X18" s="436"/>
      <c r="Y18" s="436"/>
      <c r="Z18" s="436"/>
      <c r="AA18" s="436"/>
      <c r="AB18" s="427"/>
      <c r="AC18" s="533">
        <v>55.2</v>
      </c>
      <c r="AD18" s="534"/>
      <c r="AE18" s="534"/>
      <c r="AF18" s="534"/>
      <c r="AG18" s="535"/>
      <c r="AH18" s="533">
        <v>54.4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13964511</v>
      </c>
      <c r="BO18" s="418"/>
      <c r="BP18" s="418"/>
      <c r="BQ18" s="418"/>
      <c r="BR18" s="418"/>
      <c r="BS18" s="418"/>
      <c r="BT18" s="418"/>
      <c r="BU18" s="419"/>
      <c r="BV18" s="417">
        <v>14287741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206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20040798</v>
      </c>
      <c r="BO19" s="418"/>
      <c r="BP19" s="418"/>
      <c r="BQ19" s="418"/>
      <c r="BR19" s="418"/>
      <c r="BS19" s="418"/>
      <c r="BT19" s="418"/>
      <c r="BU19" s="419"/>
      <c r="BV19" s="417">
        <v>19980317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15376</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21054101</v>
      </c>
      <c r="BO23" s="418"/>
      <c r="BP23" s="418"/>
      <c r="BQ23" s="418"/>
      <c r="BR23" s="418"/>
      <c r="BS23" s="418"/>
      <c r="BT23" s="418"/>
      <c r="BU23" s="419"/>
      <c r="BV23" s="417">
        <v>22106629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8590</v>
      </c>
      <c r="R24" s="469"/>
      <c r="S24" s="469"/>
      <c r="T24" s="469"/>
      <c r="U24" s="469"/>
      <c r="V24" s="508"/>
      <c r="W24" s="563"/>
      <c r="X24" s="551"/>
      <c r="Y24" s="552"/>
      <c r="Z24" s="467" t="s">
        <v>154</v>
      </c>
      <c r="AA24" s="447"/>
      <c r="AB24" s="447"/>
      <c r="AC24" s="447"/>
      <c r="AD24" s="447"/>
      <c r="AE24" s="447"/>
      <c r="AF24" s="447"/>
      <c r="AG24" s="448"/>
      <c r="AH24" s="468">
        <v>333</v>
      </c>
      <c r="AI24" s="469"/>
      <c r="AJ24" s="469"/>
      <c r="AK24" s="469"/>
      <c r="AL24" s="508"/>
      <c r="AM24" s="468">
        <v>1062936</v>
      </c>
      <c r="AN24" s="469"/>
      <c r="AO24" s="469"/>
      <c r="AP24" s="469"/>
      <c r="AQ24" s="469"/>
      <c r="AR24" s="508"/>
      <c r="AS24" s="468">
        <v>3192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12058943</v>
      </c>
      <c r="BO24" s="418"/>
      <c r="BP24" s="418"/>
      <c r="BQ24" s="418"/>
      <c r="BR24" s="418"/>
      <c r="BS24" s="418"/>
      <c r="BT24" s="418"/>
      <c r="BU24" s="419"/>
      <c r="BV24" s="417">
        <v>13355353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6960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997254</v>
      </c>
      <c r="BO25" s="381"/>
      <c r="BP25" s="381"/>
      <c r="BQ25" s="381"/>
      <c r="BR25" s="381"/>
      <c r="BS25" s="381"/>
      <c r="BT25" s="381"/>
      <c r="BU25" s="382"/>
      <c r="BV25" s="380">
        <v>594297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6180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4300</v>
      </c>
      <c r="R27" s="469"/>
      <c r="S27" s="469"/>
      <c r="T27" s="469"/>
      <c r="U27" s="469"/>
      <c r="V27" s="508"/>
      <c r="W27" s="563"/>
      <c r="X27" s="551"/>
      <c r="Y27" s="552"/>
      <c r="Z27" s="467" t="s">
        <v>164</v>
      </c>
      <c r="AA27" s="447"/>
      <c r="AB27" s="447"/>
      <c r="AC27" s="447"/>
      <c r="AD27" s="447"/>
      <c r="AE27" s="447"/>
      <c r="AF27" s="447"/>
      <c r="AG27" s="448"/>
      <c r="AH27" s="468">
        <v>8</v>
      </c>
      <c r="AI27" s="469"/>
      <c r="AJ27" s="469"/>
      <c r="AK27" s="469"/>
      <c r="AL27" s="508"/>
      <c r="AM27" s="468">
        <v>30544</v>
      </c>
      <c r="AN27" s="469"/>
      <c r="AO27" s="469"/>
      <c r="AP27" s="469"/>
      <c r="AQ27" s="469"/>
      <c r="AR27" s="508"/>
      <c r="AS27" s="468">
        <v>3818</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1159212</v>
      </c>
      <c r="BO27" s="587"/>
      <c r="BP27" s="587"/>
      <c r="BQ27" s="587"/>
      <c r="BR27" s="587"/>
      <c r="BS27" s="587"/>
      <c r="BT27" s="587"/>
      <c r="BU27" s="588"/>
      <c r="BV27" s="586">
        <v>1158547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3610</v>
      </c>
      <c r="R28" s="469"/>
      <c r="S28" s="469"/>
      <c r="T28" s="469"/>
      <c r="U28" s="469"/>
      <c r="V28" s="508"/>
      <c r="W28" s="563"/>
      <c r="X28" s="551"/>
      <c r="Y28" s="552"/>
      <c r="Z28" s="467" t="s">
        <v>167</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1278830</v>
      </c>
      <c r="BO28" s="381"/>
      <c r="BP28" s="381"/>
      <c r="BQ28" s="381"/>
      <c r="BR28" s="381"/>
      <c r="BS28" s="381"/>
      <c r="BT28" s="381"/>
      <c r="BU28" s="382"/>
      <c r="BV28" s="380">
        <v>1277870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19</v>
      </c>
      <c r="M29" s="469"/>
      <c r="N29" s="469"/>
      <c r="O29" s="469"/>
      <c r="P29" s="508"/>
      <c r="Q29" s="468">
        <v>3440</v>
      </c>
      <c r="R29" s="469"/>
      <c r="S29" s="469"/>
      <c r="T29" s="469"/>
      <c r="U29" s="469"/>
      <c r="V29" s="508"/>
      <c r="W29" s="564"/>
      <c r="X29" s="565"/>
      <c r="Y29" s="566"/>
      <c r="Z29" s="467" t="s">
        <v>171</v>
      </c>
      <c r="AA29" s="447"/>
      <c r="AB29" s="447"/>
      <c r="AC29" s="447"/>
      <c r="AD29" s="447"/>
      <c r="AE29" s="447"/>
      <c r="AF29" s="447"/>
      <c r="AG29" s="448"/>
      <c r="AH29" s="468">
        <v>341</v>
      </c>
      <c r="AI29" s="469"/>
      <c r="AJ29" s="469"/>
      <c r="AK29" s="469"/>
      <c r="AL29" s="508"/>
      <c r="AM29" s="468">
        <v>1093480</v>
      </c>
      <c r="AN29" s="469"/>
      <c r="AO29" s="469"/>
      <c r="AP29" s="469"/>
      <c r="AQ29" s="469"/>
      <c r="AR29" s="508"/>
      <c r="AS29" s="468">
        <v>3207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13902757</v>
      </c>
      <c r="BO29" s="418"/>
      <c r="BP29" s="418"/>
      <c r="BQ29" s="418"/>
      <c r="BR29" s="418"/>
      <c r="BS29" s="418"/>
      <c r="BT29" s="418"/>
      <c r="BU29" s="419"/>
      <c r="BV29" s="417">
        <v>13274770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7706957</v>
      </c>
      <c r="BO30" s="587"/>
      <c r="BP30" s="587"/>
      <c r="BQ30" s="587"/>
      <c r="BR30" s="587"/>
      <c r="BS30" s="587"/>
      <c r="BT30" s="587"/>
      <c r="BU30" s="588"/>
      <c r="BV30" s="586">
        <v>7830457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雲仙・南島原保健組合（一般会計）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雲仙・南島原保健組合（介護老人保健施設事業特別会計）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7</v>
      </c>
      <c r="BF36" s="598"/>
      <c r="BG36" s="599" t="str">
        <f>IF('各会計、関係団体の財政状況及び健全化判断比率'!B33="","",'各会計、関係団体の財政状況及び健全化判断比率'!B33)</f>
        <v>国民宿舎事業特別会計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雲仙・南島原保健組合（病院事業会計）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8</v>
      </c>
      <c r="BF37" s="598"/>
      <c r="BG37" s="599" t="str">
        <f>IF('各会計、関係団体の財政状況及び健全化判断比率'!B34="","",'各会計、関係団体の財政状況及び健全化判断比率'!B34)</f>
        <v>温泉浴場事業特別会計</v>
      </c>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県央地域広域市町村圏組合（一般会計）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長崎県病院企業団（病院事業会計）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県央県南広域環境組合（一般会計）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長崎県後期高齢者医療広域連合（一般会計）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長崎県後期高齢者医療広域連合（後期高齢者医療事業会計）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島原地域広域市町村圏組合（一般会計）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島原地域広域市町村圏組合（介護保険事業特別会計）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87" t="s">
        <v>534</v>
      </c>
      <c r="D34" s="1187"/>
      <c r="E34" s="1188"/>
      <c r="F34" s="32">
        <v>6.11</v>
      </c>
      <c r="G34" s="33">
        <v>5.94</v>
      </c>
      <c r="H34" s="33">
        <v>5.75</v>
      </c>
      <c r="I34" s="33">
        <v>5.95</v>
      </c>
      <c r="J34" s="34">
        <v>6.84</v>
      </c>
      <c r="K34" s="22"/>
      <c r="L34" s="22"/>
      <c r="M34" s="22"/>
      <c r="N34" s="22"/>
      <c r="O34" s="22"/>
      <c r="P34" s="22"/>
    </row>
    <row r="35" spans="1:16" ht="39" customHeight="1">
      <c r="A35" s="22"/>
      <c r="B35" s="35"/>
      <c r="C35" s="1181" t="s">
        <v>535</v>
      </c>
      <c r="D35" s="1182"/>
      <c r="E35" s="1183"/>
      <c r="F35" s="36">
        <v>5.64</v>
      </c>
      <c r="G35" s="37">
        <v>6.04</v>
      </c>
      <c r="H35" s="37">
        <v>6.36</v>
      </c>
      <c r="I35" s="37">
        <v>7.22</v>
      </c>
      <c r="J35" s="38">
        <v>6.45</v>
      </c>
      <c r="K35" s="22"/>
      <c r="L35" s="22"/>
      <c r="M35" s="22"/>
      <c r="N35" s="22"/>
      <c r="O35" s="22"/>
      <c r="P35" s="22"/>
    </row>
    <row r="36" spans="1:16" ht="39" customHeight="1">
      <c r="A36" s="22"/>
      <c r="B36" s="35"/>
      <c r="C36" s="1181" t="s">
        <v>536</v>
      </c>
      <c r="D36" s="1182"/>
      <c r="E36" s="1183"/>
      <c r="F36" s="36">
        <v>0.1</v>
      </c>
      <c r="G36" s="37">
        <v>0.13</v>
      </c>
      <c r="H36" s="37">
        <v>0.14000000000000001</v>
      </c>
      <c r="I36" s="37">
        <v>0.09</v>
      </c>
      <c r="J36" s="38">
        <v>0.3</v>
      </c>
      <c r="K36" s="22"/>
      <c r="L36" s="22"/>
      <c r="M36" s="22"/>
      <c r="N36" s="22"/>
      <c r="O36" s="22"/>
      <c r="P36" s="22"/>
    </row>
    <row r="37" spans="1:16" ht="39" customHeight="1">
      <c r="A37" s="22"/>
      <c r="B37" s="35"/>
      <c r="C37" s="1181" t="s">
        <v>537</v>
      </c>
      <c r="D37" s="1182"/>
      <c r="E37" s="1183"/>
      <c r="F37" s="36">
        <v>7.0000000000000007E-2</v>
      </c>
      <c r="G37" s="37">
        <v>0.08</v>
      </c>
      <c r="H37" s="37">
        <v>0.08</v>
      </c>
      <c r="I37" s="37">
        <v>7.0000000000000007E-2</v>
      </c>
      <c r="J37" s="38">
        <v>0.06</v>
      </c>
      <c r="K37" s="22"/>
      <c r="L37" s="22"/>
      <c r="M37" s="22"/>
      <c r="N37" s="22"/>
      <c r="O37" s="22"/>
      <c r="P37" s="22"/>
    </row>
    <row r="38" spans="1:16" ht="39" customHeight="1">
      <c r="A38" s="22"/>
      <c r="B38" s="35"/>
      <c r="C38" s="1181" t="s">
        <v>538</v>
      </c>
      <c r="D38" s="1182"/>
      <c r="E38" s="1183"/>
      <c r="F38" s="36">
        <v>0.88</v>
      </c>
      <c r="G38" s="37">
        <v>0.98</v>
      </c>
      <c r="H38" s="37">
        <v>0.7</v>
      </c>
      <c r="I38" s="37">
        <v>0.06</v>
      </c>
      <c r="J38" s="38">
        <v>0.03</v>
      </c>
      <c r="K38" s="22"/>
      <c r="L38" s="22"/>
      <c r="M38" s="22"/>
      <c r="N38" s="22"/>
      <c r="O38" s="22"/>
      <c r="P38" s="22"/>
    </row>
    <row r="39" spans="1:16" ht="39" customHeight="1">
      <c r="A39" s="22"/>
      <c r="B39" s="35"/>
      <c r="C39" s="1181" t="s">
        <v>539</v>
      </c>
      <c r="D39" s="1182"/>
      <c r="E39" s="1183"/>
      <c r="F39" s="36">
        <v>0.01</v>
      </c>
      <c r="G39" s="37">
        <v>0.01</v>
      </c>
      <c r="H39" s="37">
        <v>0.02</v>
      </c>
      <c r="I39" s="37">
        <v>0.01</v>
      </c>
      <c r="J39" s="38">
        <v>0.01</v>
      </c>
      <c r="K39" s="22"/>
      <c r="L39" s="22"/>
      <c r="M39" s="22"/>
      <c r="N39" s="22"/>
      <c r="O39" s="22"/>
      <c r="P39" s="22"/>
    </row>
    <row r="40" spans="1:16" ht="39" customHeight="1">
      <c r="A40" s="22"/>
      <c r="B40" s="35"/>
      <c r="C40" s="1181" t="s">
        <v>540</v>
      </c>
      <c r="D40" s="1182"/>
      <c r="E40" s="1183"/>
      <c r="F40" s="36">
        <v>0</v>
      </c>
      <c r="G40" s="37">
        <v>0</v>
      </c>
      <c r="H40" s="37">
        <v>0</v>
      </c>
      <c r="I40" s="37">
        <v>0</v>
      </c>
      <c r="J40" s="38">
        <v>0</v>
      </c>
      <c r="K40" s="22"/>
      <c r="L40" s="22"/>
      <c r="M40" s="22"/>
      <c r="N40" s="22"/>
      <c r="O40" s="22"/>
      <c r="P40" s="22"/>
    </row>
    <row r="41" spans="1:16" ht="39" customHeight="1">
      <c r="A41" s="22"/>
      <c r="B41" s="35"/>
      <c r="C41" s="1181" t="s">
        <v>541</v>
      </c>
      <c r="D41" s="1182"/>
      <c r="E41" s="1183"/>
      <c r="F41" s="36">
        <v>0</v>
      </c>
      <c r="G41" s="37">
        <v>0</v>
      </c>
      <c r="H41" s="37">
        <v>0</v>
      </c>
      <c r="I41" s="37">
        <v>0</v>
      </c>
      <c r="J41" s="38">
        <v>0</v>
      </c>
      <c r="K41" s="22"/>
      <c r="L41" s="22"/>
      <c r="M41" s="22"/>
      <c r="N41" s="22"/>
      <c r="O41" s="22"/>
      <c r="P41" s="22"/>
    </row>
    <row r="42" spans="1:16" ht="39" customHeight="1">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c r="A43" s="22"/>
      <c r="B43" s="40"/>
      <c r="C43" s="1184" t="s">
        <v>543</v>
      </c>
      <c r="D43" s="1185"/>
      <c r="E43" s="1186"/>
      <c r="F43" s="41">
        <v>0</v>
      </c>
      <c r="G43" s="42" t="s">
        <v>489</v>
      </c>
      <c r="H43" s="42" t="s">
        <v>489</v>
      </c>
      <c r="I43" s="42" t="s">
        <v>489</v>
      </c>
      <c r="J43" s="43" t="s">
        <v>489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SheetLayoutView="55" workbookViewId="0">
      <selection activeCell="P55" sqref="P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97" t="s">
        <v>11</v>
      </c>
      <c r="C45" s="1198"/>
      <c r="D45" s="58"/>
      <c r="E45" s="1203" t="s">
        <v>12</v>
      </c>
      <c r="F45" s="1203"/>
      <c r="G45" s="1203"/>
      <c r="H45" s="1203"/>
      <c r="I45" s="1203"/>
      <c r="J45" s="1204"/>
      <c r="K45" s="59">
        <v>3788</v>
      </c>
      <c r="L45" s="60">
        <v>3481</v>
      </c>
      <c r="M45" s="60">
        <v>3504</v>
      </c>
      <c r="N45" s="60">
        <v>3150</v>
      </c>
      <c r="O45" s="61">
        <v>3035</v>
      </c>
      <c r="P45" s="48"/>
      <c r="Q45" s="48"/>
      <c r="R45" s="48"/>
      <c r="S45" s="48"/>
      <c r="T45" s="48"/>
      <c r="U45" s="48"/>
    </row>
    <row r="46" spans="1:21" ht="30.75" customHeight="1">
      <c r="A46" s="48"/>
      <c r="B46" s="1199"/>
      <c r="C46" s="1200"/>
      <c r="D46" s="62"/>
      <c r="E46" s="1191" t="s">
        <v>13</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c r="A47" s="48"/>
      <c r="B47" s="1199"/>
      <c r="C47" s="1200"/>
      <c r="D47" s="62"/>
      <c r="E47" s="1191" t="s">
        <v>14</v>
      </c>
      <c r="F47" s="1191"/>
      <c r="G47" s="1191"/>
      <c r="H47" s="1191"/>
      <c r="I47" s="1191"/>
      <c r="J47" s="1192"/>
      <c r="K47" s="63">
        <v>13</v>
      </c>
      <c r="L47" s="64">
        <v>17</v>
      </c>
      <c r="M47" s="64">
        <v>17</v>
      </c>
      <c r="N47" s="64">
        <v>20</v>
      </c>
      <c r="O47" s="65">
        <v>17</v>
      </c>
      <c r="P47" s="48"/>
      <c r="Q47" s="48"/>
      <c r="R47" s="48"/>
      <c r="S47" s="48"/>
      <c r="T47" s="48"/>
      <c r="U47" s="48"/>
    </row>
    <row r="48" spans="1:21" ht="30.75" customHeight="1">
      <c r="A48" s="48"/>
      <c r="B48" s="1199"/>
      <c r="C48" s="1200"/>
      <c r="D48" s="62"/>
      <c r="E48" s="1191" t="s">
        <v>15</v>
      </c>
      <c r="F48" s="1191"/>
      <c r="G48" s="1191"/>
      <c r="H48" s="1191"/>
      <c r="I48" s="1191"/>
      <c r="J48" s="1192"/>
      <c r="K48" s="63">
        <v>697</v>
      </c>
      <c r="L48" s="64">
        <v>717</v>
      </c>
      <c r="M48" s="64">
        <v>698</v>
      </c>
      <c r="N48" s="64">
        <v>726</v>
      </c>
      <c r="O48" s="65">
        <v>786</v>
      </c>
      <c r="P48" s="48"/>
      <c r="Q48" s="48"/>
      <c r="R48" s="48"/>
      <c r="S48" s="48"/>
      <c r="T48" s="48"/>
      <c r="U48" s="48"/>
    </row>
    <row r="49" spans="1:21" ht="30.75" customHeight="1">
      <c r="A49" s="48"/>
      <c r="B49" s="1199"/>
      <c r="C49" s="1200"/>
      <c r="D49" s="62"/>
      <c r="E49" s="1191" t="s">
        <v>16</v>
      </c>
      <c r="F49" s="1191"/>
      <c r="G49" s="1191"/>
      <c r="H49" s="1191"/>
      <c r="I49" s="1191"/>
      <c r="J49" s="1192"/>
      <c r="K49" s="63">
        <v>520</v>
      </c>
      <c r="L49" s="64">
        <v>494</v>
      </c>
      <c r="M49" s="64">
        <v>449</v>
      </c>
      <c r="N49" s="64">
        <v>506</v>
      </c>
      <c r="O49" s="65">
        <v>456</v>
      </c>
      <c r="P49" s="48"/>
      <c r="Q49" s="48"/>
      <c r="R49" s="48"/>
      <c r="S49" s="48"/>
      <c r="T49" s="48"/>
      <c r="U49" s="48"/>
    </row>
    <row r="50" spans="1:21" ht="30.75" customHeight="1">
      <c r="A50" s="48"/>
      <c r="B50" s="1199"/>
      <c r="C50" s="1200"/>
      <c r="D50" s="62"/>
      <c r="E50" s="1191" t="s">
        <v>17</v>
      </c>
      <c r="F50" s="1191"/>
      <c r="G50" s="1191"/>
      <c r="H50" s="1191"/>
      <c r="I50" s="1191"/>
      <c r="J50" s="1192"/>
      <c r="K50" s="63">
        <v>58</v>
      </c>
      <c r="L50" s="64">
        <v>46</v>
      </c>
      <c r="M50" s="64">
        <v>35</v>
      </c>
      <c r="N50" s="64">
        <v>23</v>
      </c>
      <c r="O50" s="65">
        <v>18</v>
      </c>
      <c r="P50" s="48"/>
      <c r="Q50" s="48"/>
      <c r="R50" s="48"/>
      <c r="S50" s="48"/>
      <c r="T50" s="48"/>
      <c r="U50" s="48"/>
    </row>
    <row r="51" spans="1:21" ht="30.75" customHeight="1">
      <c r="A51" s="48"/>
      <c r="B51" s="1201"/>
      <c r="C51" s="1202"/>
      <c r="D51" s="66"/>
      <c r="E51" s="1191" t="s">
        <v>18</v>
      </c>
      <c r="F51" s="1191"/>
      <c r="G51" s="1191"/>
      <c r="H51" s="1191"/>
      <c r="I51" s="1191"/>
      <c r="J51" s="1192"/>
      <c r="K51" s="63">
        <v>1</v>
      </c>
      <c r="L51" s="64">
        <v>1</v>
      </c>
      <c r="M51" s="64" t="s">
        <v>489</v>
      </c>
      <c r="N51" s="64" t="s">
        <v>489</v>
      </c>
      <c r="O51" s="65">
        <v>0</v>
      </c>
      <c r="P51" s="48"/>
      <c r="Q51" s="48"/>
      <c r="R51" s="48"/>
      <c r="S51" s="48"/>
      <c r="T51" s="48"/>
      <c r="U51" s="48"/>
    </row>
    <row r="52" spans="1:21" ht="30.75" customHeight="1">
      <c r="A52" s="48"/>
      <c r="B52" s="1189" t="s">
        <v>19</v>
      </c>
      <c r="C52" s="1190"/>
      <c r="D52" s="66"/>
      <c r="E52" s="1191" t="s">
        <v>20</v>
      </c>
      <c r="F52" s="1191"/>
      <c r="G52" s="1191"/>
      <c r="H52" s="1191"/>
      <c r="I52" s="1191"/>
      <c r="J52" s="1192"/>
      <c r="K52" s="63">
        <v>3722</v>
      </c>
      <c r="L52" s="64">
        <v>3836</v>
      </c>
      <c r="M52" s="64">
        <v>4051</v>
      </c>
      <c r="N52" s="64">
        <v>4014</v>
      </c>
      <c r="O52" s="65">
        <v>3945</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1355</v>
      </c>
      <c r="L53" s="69">
        <v>920</v>
      </c>
      <c r="M53" s="69">
        <v>652</v>
      </c>
      <c r="N53" s="69">
        <v>411</v>
      </c>
      <c r="O53" s="70">
        <v>367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N45" sqref="N4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529</v>
      </c>
      <c r="J40" s="79" t="s">
        <v>530</v>
      </c>
      <c r="K40" s="79" t="s">
        <v>531</v>
      </c>
      <c r="L40" s="79" t="s">
        <v>532</v>
      </c>
      <c r="M40" s="80" t="s">
        <v>533</v>
      </c>
    </row>
    <row r="41" spans="2:13" ht="27.75" customHeight="1">
      <c r="B41" s="1205" t="s">
        <v>24</v>
      </c>
      <c r="C41" s="1206"/>
      <c r="D41" s="81"/>
      <c r="E41" s="1211" t="s">
        <v>25</v>
      </c>
      <c r="F41" s="1211"/>
      <c r="G41" s="1211"/>
      <c r="H41" s="1212"/>
      <c r="I41" s="82">
        <v>26053</v>
      </c>
      <c r="J41" s="83">
        <v>24669</v>
      </c>
      <c r="K41" s="83">
        <v>23817</v>
      </c>
      <c r="L41" s="83">
        <v>22407</v>
      </c>
      <c r="M41" s="84">
        <v>21334</v>
      </c>
    </row>
    <row r="42" spans="2:13" ht="27.75" customHeight="1">
      <c r="B42" s="1207"/>
      <c r="C42" s="1208"/>
      <c r="D42" s="85"/>
      <c r="E42" s="1213" t="s">
        <v>26</v>
      </c>
      <c r="F42" s="1213"/>
      <c r="G42" s="1213"/>
      <c r="H42" s="1214"/>
      <c r="I42" s="86">
        <v>141</v>
      </c>
      <c r="J42" s="87">
        <v>114</v>
      </c>
      <c r="K42" s="87">
        <v>81</v>
      </c>
      <c r="L42" s="87">
        <v>61</v>
      </c>
      <c r="M42" s="88">
        <v>47</v>
      </c>
    </row>
    <row r="43" spans="2:13" ht="27.75" customHeight="1">
      <c r="B43" s="1207"/>
      <c r="C43" s="1208"/>
      <c r="D43" s="85"/>
      <c r="E43" s="1213" t="s">
        <v>27</v>
      </c>
      <c r="F43" s="1213"/>
      <c r="G43" s="1213"/>
      <c r="H43" s="1214"/>
      <c r="I43" s="86">
        <v>9286</v>
      </c>
      <c r="J43" s="87">
        <v>8932</v>
      </c>
      <c r="K43" s="87">
        <v>8563</v>
      </c>
      <c r="L43" s="87">
        <v>7697</v>
      </c>
      <c r="M43" s="88">
        <v>7593</v>
      </c>
    </row>
    <row r="44" spans="2:13" ht="27.75" customHeight="1">
      <c r="B44" s="1207"/>
      <c r="C44" s="1208"/>
      <c r="D44" s="85"/>
      <c r="E44" s="1213" t="s">
        <v>28</v>
      </c>
      <c r="F44" s="1213"/>
      <c r="G44" s="1213"/>
      <c r="H44" s="1214"/>
      <c r="I44" s="86">
        <v>2942</v>
      </c>
      <c r="J44" s="87">
        <v>2702</v>
      </c>
      <c r="K44" s="87">
        <v>2698</v>
      </c>
      <c r="L44" s="87">
        <v>2263</v>
      </c>
      <c r="M44" s="88">
        <v>1734</v>
      </c>
    </row>
    <row r="45" spans="2:13" ht="27.75" customHeight="1">
      <c r="B45" s="1207"/>
      <c r="C45" s="1208"/>
      <c r="D45" s="85"/>
      <c r="E45" s="1213" t="s">
        <v>29</v>
      </c>
      <c r="F45" s="1213"/>
      <c r="G45" s="1213"/>
      <c r="H45" s="1214"/>
      <c r="I45" s="86">
        <v>4438</v>
      </c>
      <c r="J45" s="87">
        <v>4093</v>
      </c>
      <c r="K45" s="87">
        <v>3967</v>
      </c>
      <c r="L45" s="87">
        <v>3875</v>
      </c>
      <c r="M45" s="88">
        <v>3780</v>
      </c>
    </row>
    <row r="46" spans="2:13" ht="27.75" customHeight="1">
      <c r="B46" s="1207"/>
      <c r="C46" s="1208"/>
      <c r="D46" s="89"/>
      <c r="E46" s="1213" t="s">
        <v>30</v>
      </c>
      <c r="F46" s="1213"/>
      <c r="G46" s="1213"/>
      <c r="H46" s="1214"/>
      <c r="I46" s="86" t="s">
        <v>489</v>
      </c>
      <c r="J46" s="87" t="s">
        <v>489</v>
      </c>
      <c r="K46" s="87" t="s">
        <v>489</v>
      </c>
      <c r="L46" s="87" t="s">
        <v>489</v>
      </c>
      <c r="M46" s="88" t="s">
        <v>489</v>
      </c>
    </row>
    <row r="47" spans="2:13" ht="27.75" customHeight="1">
      <c r="B47" s="1207"/>
      <c r="C47" s="1208"/>
      <c r="D47" s="90"/>
      <c r="E47" s="1215" t="s">
        <v>31</v>
      </c>
      <c r="F47" s="1216"/>
      <c r="G47" s="1216"/>
      <c r="H47" s="1217"/>
      <c r="I47" s="86" t="s">
        <v>489</v>
      </c>
      <c r="J47" s="87" t="s">
        <v>489</v>
      </c>
      <c r="K47" s="87" t="s">
        <v>489</v>
      </c>
      <c r="L47" s="87" t="s">
        <v>489</v>
      </c>
      <c r="M47" s="88" t="s">
        <v>489</v>
      </c>
    </row>
    <row r="48" spans="2:13" ht="27.75" customHeight="1">
      <c r="B48" s="1207"/>
      <c r="C48" s="1208"/>
      <c r="D48" s="85"/>
      <c r="E48" s="1213" t="s">
        <v>32</v>
      </c>
      <c r="F48" s="1213"/>
      <c r="G48" s="1213"/>
      <c r="H48" s="1214"/>
      <c r="I48" s="86" t="s">
        <v>489</v>
      </c>
      <c r="J48" s="87" t="s">
        <v>489</v>
      </c>
      <c r="K48" s="87" t="s">
        <v>489</v>
      </c>
      <c r="L48" s="87" t="s">
        <v>489</v>
      </c>
      <c r="M48" s="88" t="s">
        <v>489</v>
      </c>
    </row>
    <row r="49" spans="2:13" ht="27.75" customHeight="1">
      <c r="B49" s="1209"/>
      <c r="C49" s="1210"/>
      <c r="D49" s="85"/>
      <c r="E49" s="1213" t="s">
        <v>33</v>
      </c>
      <c r="F49" s="1213"/>
      <c r="G49" s="1213"/>
      <c r="H49" s="1214"/>
      <c r="I49" s="86" t="s">
        <v>489</v>
      </c>
      <c r="J49" s="87" t="s">
        <v>489</v>
      </c>
      <c r="K49" s="87" t="s">
        <v>489</v>
      </c>
      <c r="L49" s="87" t="s">
        <v>489</v>
      </c>
      <c r="M49" s="88" t="s">
        <v>489</v>
      </c>
    </row>
    <row r="50" spans="2:13" ht="27.75" customHeight="1">
      <c r="B50" s="1218" t="s">
        <v>34</v>
      </c>
      <c r="C50" s="1219"/>
      <c r="D50" s="91"/>
      <c r="E50" s="1213" t="s">
        <v>35</v>
      </c>
      <c r="F50" s="1213"/>
      <c r="G50" s="1213"/>
      <c r="H50" s="1214"/>
      <c r="I50" s="86">
        <v>14959</v>
      </c>
      <c r="J50" s="87">
        <v>16051</v>
      </c>
      <c r="K50" s="87">
        <v>17686</v>
      </c>
      <c r="L50" s="87">
        <v>19108</v>
      </c>
      <c r="M50" s="88">
        <v>19708</v>
      </c>
    </row>
    <row r="51" spans="2:13" ht="27.75" customHeight="1">
      <c r="B51" s="1207"/>
      <c r="C51" s="1208"/>
      <c r="D51" s="85"/>
      <c r="E51" s="1213" t="s">
        <v>36</v>
      </c>
      <c r="F51" s="1213"/>
      <c r="G51" s="1213"/>
      <c r="H51" s="1214"/>
      <c r="I51" s="86">
        <v>940</v>
      </c>
      <c r="J51" s="87">
        <v>751</v>
      </c>
      <c r="K51" s="87">
        <v>661</v>
      </c>
      <c r="L51" s="87">
        <v>567</v>
      </c>
      <c r="M51" s="88">
        <v>1051</v>
      </c>
    </row>
    <row r="52" spans="2:13" ht="27.75" customHeight="1">
      <c r="B52" s="1209"/>
      <c r="C52" s="1210"/>
      <c r="D52" s="85"/>
      <c r="E52" s="1213" t="s">
        <v>37</v>
      </c>
      <c r="F52" s="1213"/>
      <c r="G52" s="1213"/>
      <c r="H52" s="1214"/>
      <c r="I52" s="86">
        <v>31886</v>
      </c>
      <c r="J52" s="87">
        <v>31704</v>
      </c>
      <c r="K52" s="87">
        <v>30678</v>
      </c>
      <c r="L52" s="87">
        <v>29417</v>
      </c>
      <c r="M52" s="88">
        <v>27816</v>
      </c>
    </row>
    <row r="53" spans="2:13" ht="27.75" customHeight="1" thickBot="1">
      <c r="B53" s="1220" t="s">
        <v>21</v>
      </c>
      <c r="C53" s="1221"/>
      <c r="D53" s="92"/>
      <c r="E53" s="1222" t="s">
        <v>38</v>
      </c>
      <c r="F53" s="1222"/>
      <c r="G53" s="1222"/>
      <c r="H53" s="1223"/>
      <c r="I53" s="93">
        <v>-4924</v>
      </c>
      <c r="J53" s="94">
        <v>-7996</v>
      </c>
      <c r="K53" s="94">
        <v>-9898</v>
      </c>
      <c r="L53" s="94">
        <v>-12789</v>
      </c>
      <c r="M53" s="95">
        <v>-14087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6" zoomScaleNormal="100" zoomScaleSheetLayoutView="55" workbookViewId="0">
      <selection activeCell="G43" sqref="G43:O47"/>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571</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571</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570</v>
      </c>
      <c r="C41" s="248"/>
      <c r="D41" s="248"/>
      <c r="E41" s="248"/>
      <c r="F41" s="248"/>
      <c r="G41" s="248"/>
      <c r="H41" s="248"/>
      <c r="I41" s="248"/>
      <c r="J41" s="248"/>
      <c r="K41" s="248"/>
      <c r="L41" s="248"/>
      <c r="M41" s="248"/>
      <c r="N41" s="248"/>
      <c r="O41" s="248"/>
      <c r="P41" s="249"/>
    </row>
    <row r="42" spans="2:17" ht="13.5">
      <c r="B42" s="250"/>
      <c r="C42" s="246"/>
      <c r="D42" s="246"/>
      <c r="E42" s="246"/>
      <c r="F42" s="246"/>
      <c r="G42" s="355" t="s">
        <v>565</v>
      </c>
      <c r="I42" s="354"/>
      <c r="J42" s="354"/>
      <c r="K42" s="354"/>
      <c r="L42" s="246"/>
      <c r="M42" s="246"/>
      <c r="N42" s="246"/>
      <c r="O42" s="246"/>
    </row>
    <row r="43" spans="2:17" ht="13.5">
      <c r="B43" s="250"/>
      <c r="C43" s="246"/>
      <c r="D43" s="246"/>
      <c r="E43" s="246"/>
      <c r="F43" s="246"/>
      <c r="G43" s="1224" t="s">
        <v>573</v>
      </c>
      <c r="H43" s="1225"/>
      <c r="I43" s="1225"/>
      <c r="J43" s="1225"/>
      <c r="K43" s="1225"/>
      <c r="L43" s="1225"/>
      <c r="M43" s="1225"/>
      <c r="N43" s="1225"/>
      <c r="O43" s="1226"/>
    </row>
    <row r="44" spans="2:17" ht="13.5">
      <c r="B44" s="250"/>
      <c r="C44" s="246"/>
      <c r="D44" s="246"/>
      <c r="E44" s="246"/>
      <c r="F44" s="246"/>
      <c r="G44" s="1227"/>
      <c r="H44" s="1228"/>
      <c r="I44" s="1228"/>
      <c r="J44" s="1228"/>
      <c r="K44" s="1228"/>
      <c r="L44" s="1228"/>
      <c r="M44" s="1228"/>
      <c r="N44" s="1228"/>
      <c r="O44" s="1229"/>
    </row>
    <row r="45" spans="2:17" ht="13.5">
      <c r="B45" s="250"/>
      <c r="C45" s="246"/>
      <c r="D45" s="246"/>
      <c r="E45" s="246"/>
      <c r="F45" s="246"/>
      <c r="G45" s="1227"/>
      <c r="H45" s="1228"/>
      <c r="I45" s="1228"/>
      <c r="J45" s="1228"/>
      <c r="K45" s="1228"/>
      <c r="L45" s="1228"/>
      <c r="M45" s="1228"/>
      <c r="N45" s="1228"/>
      <c r="O45" s="1229"/>
    </row>
    <row r="46" spans="2:17" ht="13.5">
      <c r="B46" s="250"/>
      <c r="C46" s="246"/>
      <c r="D46" s="246"/>
      <c r="E46" s="246"/>
      <c r="F46" s="246"/>
      <c r="G46" s="1227"/>
      <c r="H46" s="1228"/>
      <c r="I46" s="1228"/>
      <c r="J46" s="1228"/>
      <c r="K46" s="1228"/>
      <c r="L46" s="1228"/>
      <c r="M46" s="1228"/>
      <c r="N46" s="1228"/>
      <c r="O46" s="1229"/>
    </row>
    <row r="47" spans="2:17" ht="13.5">
      <c r="B47" s="250"/>
      <c r="C47" s="246"/>
      <c r="D47" s="246"/>
      <c r="E47" s="246"/>
      <c r="F47" s="246"/>
      <c r="G47" s="1230"/>
      <c r="H47" s="1231"/>
      <c r="I47" s="1231"/>
      <c r="J47" s="1231"/>
      <c r="K47" s="1231"/>
      <c r="L47" s="1231"/>
      <c r="M47" s="1231"/>
      <c r="N47" s="1231"/>
      <c r="O47" s="1232"/>
    </row>
    <row r="48" spans="2:17" ht="13.5">
      <c r="B48" s="250"/>
      <c r="C48" s="246"/>
      <c r="D48" s="246"/>
      <c r="E48" s="246"/>
      <c r="F48" s="246"/>
      <c r="G48" s="246"/>
      <c r="H48" s="365"/>
      <c r="I48" s="365"/>
      <c r="J48" s="365"/>
    </row>
    <row r="49" spans="1:17" ht="13.5">
      <c r="B49" s="250"/>
      <c r="C49" s="246"/>
      <c r="D49" s="246"/>
      <c r="E49" s="246"/>
      <c r="F49" s="246"/>
      <c r="G49" s="245" t="s">
        <v>569</v>
      </c>
    </row>
    <row r="50" spans="1:17" ht="13.5">
      <c r="B50" s="250"/>
      <c r="C50" s="246"/>
      <c r="D50" s="246"/>
      <c r="E50" s="246"/>
      <c r="F50" s="246"/>
      <c r="G50" s="1233"/>
      <c r="H50" s="1234"/>
      <c r="I50" s="1234"/>
      <c r="J50" s="1235"/>
      <c r="K50" s="347" t="s">
        <v>529</v>
      </c>
      <c r="L50" s="347" t="s">
        <v>530</v>
      </c>
      <c r="M50" s="347" t="s">
        <v>531</v>
      </c>
      <c r="N50" s="347" t="s">
        <v>532</v>
      </c>
      <c r="O50" s="347" t="s">
        <v>533</v>
      </c>
    </row>
    <row r="51" spans="1:17" ht="13.5">
      <c r="B51" s="250"/>
      <c r="C51" s="246"/>
      <c r="D51" s="246"/>
      <c r="E51" s="246"/>
      <c r="F51" s="246"/>
      <c r="G51" s="1236" t="s">
        <v>563</v>
      </c>
      <c r="H51" s="1237"/>
      <c r="I51" s="1242" t="s">
        <v>561</v>
      </c>
      <c r="J51" s="1242"/>
      <c r="K51" s="1244"/>
      <c r="L51" s="1244"/>
      <c r="M51" s="1244"/>
      <c r="N51" s="1245"/>
      <c r="O51" s="1244"/>
    </row>
    <row r="52" spans="1:17" ht="13.5">
      <c r="B52" s="250"/>
      <c r="C52" s="246"/>
      <c r="D52" s="246"/>
      <c r="E52" s="246"/>
      <c r="F52" s="246"/>
      <c r="G52" s="1238"/>
      <c r="H52" s="1239"/>
      <c r="I52" s="1243"/>
      <c r="J52" s="1243"/>
      <c r="K52" s="1245"/>
      <c r="L52" s="1245"/>
      <c r="M52" s="1245"/>
      <c r="N52" s="1245"/>
      <c r="O52" s="1245"/>
    </row>
    <row r="53" spans="1:17" ht="13.5">
      <c r="A53" s="357"/>
      <c r="B53" s="250"/>
      <c r="C53" s="246"/>
      <c r="D53" s="246"/>
      <c r="E53" s="246"/>
      <c r="F53" s="246"/>
      <c r="G53" s="1238"/>
      <c r="H53" s="1239"/>
      <c r="I53" s="1246" t="s">
        <v>568</v>
      </c>
      <c r="J53" s="1246"/>
      <c r="K53" s="1249"/>
      <c r="L53" s="1249"/>
      <c r="M53" s="1249"/>
      <c r="N53" s="1247">
        <v>53.6</v>
      </c>
      <c r="O53" s="1249"/>
    </row>
    <row r="54" spans="1:17" ht="13.5">
      <c r="A54" s="357"/>
      <c r="B54" s="250"/>
      <c r="C54" s="246"/>
      <c r="D54" s="246"/>
      <c r="E54" s="246"/>
      <c r="F54" s="246"/>
      <c r="G54" s="1240"/>
      <c r="H54" s="1241"/>
      <c r="I54" s="1246"/>
      <c r="J54" s="1246"/>
      <c r="K54" s="1248"/>
      <c r="L54" s="1248"/>
      <c r="M54" s="1248"/>
      <c r="N54" s="1248"/>
      <c r="O54" s="1248"/>
    </row>
    <row r="55" spans="1:17" ht="13.5">
      <c r="A55" s="357"/>
      <c r="B55" s="250"/>
      <c r="C55" s="246"/>
      <c r="D55" s="246"/>
      <c r="E55" s="246"/>
      <c r="F55" s="246"/>
      <c r="G55" s="1250" t="s">
        <v>562</v>
      </c>
      <c r="H55" s="1251"/>
      <c r="I55" s="1246" t="s">
        <v>561</v>
      </c>
      <c r="J55" s="1246"/>
      <c r="K55" s="1244"/>
      <c r="L55" s="1244"/>
      <c r="M55" s="1244"/>
      <c r="N55" s="1245">
        <v>32.799999999999997</v>
      </c>
      <c r="O55" s="1244"/>
    </row>
    <row r="56" spans="1:17" ht="13.5">
      <c r="A56" s="357"/>
      <c r="B56" s="250"/>
      <c r="C56" s="246"/>
      <c r="D56" s="246"/>
      <c r="E56" s="246"/>
      <c r="F56" s="246"/>
      <c r="G56" s="1252"/>
      <c r="H56" s="1253"/>
      <c r="I56" s="1246"/>
      <c r="J56" s="1246"/>
      <c r="K56" s="1245"/>
      <c r="L56" s="1245"/>
      <c r="M56" s="1245"/>
      <c r="N56" s="1245"/>
      <c r="O56" s="1245"/>
    </row>
    <row r="57" spans="1:17" s="357" customFormat="1" ht="13.5">
      <c r="B57" s="358"/>
      <c r="C57" s="354"/>
      <c r="D57" s="354"/>
      <c r="E57" s="354"/>
      <c r="F57" s="354"/>
      <c r="G57" s="1252"/>
      <c r="H57" s="1253"/>
      <c r="I57" s="1256" t="s">
        <v>567</v>
      </c>
      <c r="J57" s="1256"/>
      <c r="K57" s="1249"/>
      <c r="L57" s="1249"/>
      <c r="M57" s="1249"/>
      <c r="N57" s="1247">
        <v>58.4</v>
      </c>
      <c r="O57" s="1249"/>
      <c r="P57" s="363"/>
      <c r="Q57" s="358"/>
    </row>
    <row r="58" spans="1:17" s="357" customFormat="1" ht="13.5">
      <c r="A58" s="245"/>
      <c r="B58" s="358"/>
      <c r="C58" s="354"/>
      <c r="D58" s="354"/>
      <c r="E58" s="354"/>
      <c r="F58" s="354"/>
      <c r="G58" s="1254"/>
      <c r="H58" s="1255"/>
      <c r="I58" s="1256"/>
      <c r="J58" s="1256"/>
      <c r="K58" s="1248"/>
      <c r="L58" s="1248"/>
      <c r="M58" s="1248"/>
      <c r="N58" s="1248"/>
      <c r="O58" s="1248"/>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566</v>
      </c>
      <c r="C63" s="246"/>
      <c r="D63" s="246"/>
      <c r="E63" s="246"/>
      <c r="F63" s="246"/>
      <c r="G63" s="246"/>
      <c r="H63" s="246"/>
      <c r="I63" s="246"/>
      <c r="J63" s="246"/>
      <c r="K63" s="246"/>
      <c r="L63" s="246"/>
      <c r="M63" s="246"/>
      <c r="N63" s="246"/>
      <c r="O63" s="246"/>
    </row>
    <row r="64" spans="1:17" ht="13.5">
      <c r="B64" s="250"/>
      <c r="C64" s="246"/>
      <c r="D64" s="246"/>
      <c r="E64" s="246"/>
      <c r="F64" s="246"/>
      <c r="G64" s="355" t="s">
        <v>565</v>
      </c>
      <c r="I64" s="354"/>
      <c r="J64" s="354"/>
      <c r="K64" s="354"/>
      <c r="L64" s="246"/>
      <c r="M64" s="246"/>
      <c r="N64" s="246"/>
      <c r="O64" s="246"/>
    </row>
    <row r="65" spans="2:30" ht="13.5">
      <c r="B65" s="250"/>
      <c r="C65" s="246"/>
      <c r="D65" s="246"/>
      <c r="E65" s="246"/>
      <c r="F65" s="246"/>
      <c r="G65" s="1224" t="s">
        <v>572</v>
      </c>
      <c r="H65" s="1225"/>
      <c r="I65" s="1225"/>
      <c r="J65" s="1225"/>
      <c r="K65" s="1225"/>
      <c r="L65" s="1225"/>
      <c r="M65" s="1225"/>
      <c r="N65" s="1225"/>
      <c r="O65" s="1226"/>
    </row>
    <row r="66" spans="2:30" ht="13.5">
      <c r="B66" s="250"/>
      <c r="C66" s="246"/>
      <c r="D66" s="246"/>
      <c r="E66" s="246"/>
      <c r="F66" s="246"/>
      <c r="G66" s="1227"/>
      <c r="H66" s="1228"/>
      <c r="I66" s="1228"/>
      <c r="J66" s="1228"/>
      <c r="K66" s="1228"/>
      <c r="L66" s="1228"/>
      <c r="M66" s="1228"/>
      <c r="N66" s="1228"/>
      <c r="O66" s="1229"/>
    </row>
    <row r="67" spans="2:30" ht="13.5">
      <c r="B67" s="250"/>
      <c r="C67" s="246"/>
      <c r="D67" s="246"/>
      <c r="E67" s="246"/>
      <c r="F67" s="246"/>
      <c r="G67" s="1227"/>
      <c r="H67" s="1228"/>
      <c r="I67" s="1228"/>
      <c r="J67" s="1228"/>
      <c r="K67" s="1228"/>
      <c r="L67" s="1228"/>
      <c r="M67" s="1228"/>
      <c r="N67" s="1228"/>
      <c r="O67" s="1229"/>
    </row>
    <row r="68" spans="2:30" ht="13.5">
      <c r="B68" s="250"/>
      <c r="C68" s="246"/>
      <c r="D68" s="246"/>
      <c r="E68" s="246"/>
      <c r="F68" s="246"/>
      <c r="G68" s="1227"/>
      <c r="H68" s="1228"/>
      <c r="I68" s="1228"/>
      <c r="J68" s="1228"/>
      <c r="K68" s="1228"/>
      <c r="L68" s="1228"/>
      <c r="M68" s="1228"/>
      <c r="N68" s="1228"/>
      <c r="O68" s="1229"/>
    </row>
    <row r="69" spans="2:30" ht="13.5">
      <c r="B69" s="250"/>
      <c r="C69" s="246"/>
      <c r="D69" s="246"/>
      <c r="E69" s="246"/>
      <c r="F69" s="246"/>
      <c r="G69" s="1230"/>
      <c r="H69" s="1231"/>
      <c r="I69" s="1231"/>
      <c r="J69" s="1231"/>
      <c r="K69" s="1231"/>
      <c r="L69" s="1231"/>
      <c r="M69" s="1231"/>
      <c r="N69" s="1231"/>
      <c r="O69" s="1232"/>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564</v>
      </c>
      <c r="I71" s="351"/>
      <c r="J71" s="350"/>
      <c r="K71" s="350"/>
      <c r="L71" s="349"/>
      <c r="M71" s="350"/>
      <c r="N71" s="349"/>
      <c r="O71" s="348"/>
    </row>
    <row r="72" spans="2:30" ht="13.5">
      <c r="B72" s="250"/>
      <c r="C72" s="246"/>
      <c r="D72" s="246"/>
      <c r="E72" s="246"/>
      <c r="F72" s="246"/>
      <c r="G72" s="1233"/>
      <c r="H72" s="1234"/>
      <c r="I72" s="1234"/>
      <c r="J72" s="1235"/>
      <c r="K72" s="347" t="s">
        <v>529</v>
      </c>
      <c r="L72" s="347" t="s">
        <v>530</v>
      </c>
      <c r="M72" s="347" t="s">
        <v>531</v>
      </c>
      <c r="N72" s="347" t="s">
        <v>532</v>
      </c>
      <c r="O72" s="347" t="s">
        <v>533</v>
      </c>
    </row>
    <row r="73" spans="2:30" ht="13.5">
      <c r="B73" s="250"/>
      <c r="C73" s="246"/>
      <c r="D73" s="246"/>
      <c r="E73" s="246"/>
      <c r="F73" s="246"/>
      <c r="G73" s="1236" t="s">
        <v>563</v>
      </c>
      <c r="H73" s="1237"/>
      <c r="I73" s="1242" t="s">
        <v>561</v>
      </c>
      <c r="J73" s="1242"/>
      <c r="K73" s="1257"/>
      <c r="L73" s="1257"/>
      <c r="M73" s="1245"/>
      <c r="N73" s="1245"/>
      <c r="O73" s="1245"/>
      <c r="S73" s="245">
        <v>9.9</v>
      </c>
    </row>
    <row r="74" spans="2:30" ht="13.5">
      <c r="B74" s="250"/>
      <c r="C74" s="246"/>
      <c r="D74" s="246"/>
      <c r="E74" s="246"/>
      <c r="F74" s="246"/>
      <c r="G74" s="1238"/>
      <c r="H74" s="1239"/>
      <c r="I74" s="1243"/>
      <c r="J74" s="1243"/>
      <c r="K74" s="1257"/>
      <c r="L74" s="1257"/>
      <c r="M74" s="1245"/>
      <c r="N74" s="1245"/>
      <c r="O74" s="1245"/>
    </row>
    <row r="75" spans="2:30" ht="13.5">
      <c r="B75" s="250"/>
      <c r="C75" s="246"/>
      <c r="D75" s="246"/>
      <c r="E75" s="246"/>
      <c r="F75" s="246"/>
      <c r="G75" s="1238"/>
      <c r="H75" s="1239"/>
      <c r="I75" s="1246" t="s">
        <v>560</v>
      </c>
      <c r="J75" s="1246"/>
      <c r="K75" s="1247">
        <v>11.1</v>
      </c>
      <c r="L75" s="1247">
        <v>8.9</v>
      </c>
      <c r="M75" s="1247">
        <v>6.7</v>
      </c>
      <c r="N75" s="1247">
        <v>4.5999999999999996</v>
      </c>
      <c r="O75" s="1247">
        <v>3.3</v>
      </c>
      <c r="U75" s="245">
        <v>81.2</v>
      </c>
      <c r="W75" s="245">
        <v>87.2</v>
      </c>
      <c r="Y75" s="245">
        <v>99.8</v>
      </c>
      <c r="AA75" s="245">
        <v>109.5</v>
      </c>
      <c r="AC75" s="245">
        <v>115.2</v>
      </c>
    </row>
    <row r="76" spans="2:30" ht="13.5">
      <c r="B76" s="250"/>
      <c r="C76" s="246"/>
      <c r="D76" s="246"/>
      <c r="E76" s="246"/>
      <c r="F76" s="246"/>
      <c r="G76" s="1240"/>
      <c r="H76" s="1241"/>
      <c r="I76" s="1246"/>
      <c r="J76" s="1246"/>
      <c r="K76" s="1248"/>
      <c r="L76" s="1248"/>
      <c r="M76" s="1248"/>
      <c r="N76" s="1248"/>
      <c r="O76" s="1248"/>
    </row>
    <row r="77" spans="2:30" ht="13.5">
      <c r="B77" s="250"/>
      <c r="C77" s="246"/>
      <c r="D77" s="246"/>
      <c r="E77" s="246"/>
      <c r="F77" s="246"/>
      <c r="G77" s="1250" t="s">
        <v>562</v>
      </c>
      <c r="H77" s="1251"/>
      <c r="I77" s="1246" t="s">
        <v>561</v>
      </c>
      <c r="J77" s="1246"/>
      <c r="K77" s="1257">
        <v>64.599999999999994</v>
      </c>
      <c r="L77" s="1257">
        <v>52.8</v>
      </c>
      <c r="M77" s="1245">
        <v>48.6</v>
      </c>
      <c r="N77" s="1245">
        <v>32.799999999999997</v>
      </c>
      <c r="O77" s="1245">
        <v>20.2</v>
      </c>
      <c r="R77" s="245">
        <v>12.3</v>
      </c>
      <c r="T77" s="245">
        <v>11.1</v>
      </c>
    </row>
    <row r="78" spans="2:30" ht="13.5">
      <c r="B78" s="250"/>
      <c r="C78" s="246"/>
      <c r="D78" s="246"/>
      <c r="E78" s="246"/>
      <c r="F78" s="246"/>
      <c r="G78" s="1252"/>
      <c r="H78" s="1253"/>
      <c r="I78" s="1246"/>
      <c r="J78" s="1246"/>
      <c r="K78" s="1257"/>
      <c r="L78" s="1257"/>
      <c r="M78" s="1245"/>
      <c r="N78" s="1245"/>
      <c r="O78" s="1245"/>
    </row>
    <row r="79" spans="2:30" ht="13.5">
      <c r="B79" s="250"/>
      <c r="C79" s="246"/>
      <c r="D79" s="246"/>
      <c r="E79" s="246"/>
      <c r="F79" s="246"/>
      <c r="G79" s="1252"/>
      <c r="H79" s="1253"/>
      <c r="I79" s="1258" t="s">
        <v>560</v>
      </c>
      <c r="J79" s="1256"/>
      <c r="K79" s="1259">
        <v>12.4</v>
      </c>
      <c r="L79" s="1259">
        <v>11.5</v>
      </c>
      <c r="M79" s="1259">
        <v>10.4</v>
      </c>
      <c r="N79" s="1259">
        <v>9.5</v>
      </c>
      <c r="O79" s="1259">
        <v>8.6</v>
      </c>
      <c r="V79" s="245">
        <v>53.5</v>
      </c>
      <c r="X79" s="245">
        <v>48.2</v>
      </c>
      <c r="Z79" s="245">
        <v>34.200000000000003</v>
      </c>
      <c r="AB79" s="245">
        <v>30.3</v>
      </c>
      <c r="AD79" s="245">
        <v>28.9</v>
      </c>
    </row>
    <row r="80" spans="2:30" ht="13.5">
      <c r="B80" s="250"/>
      <c r="C80" s="246"/>
      <c r="D80" s="246"/>
      <c r="E80" s="246"/>
      <c r="F80" s="246"/>
      <c r="G80" s="1254"/>
      <c r="H80" s="1255"/>
      <c r="I80" s="1256"/>
      <c r="J80" s="1256"/>
      <c r="K80" s="1259"/>
      <c r="L80" s="1259"/>
      <c r="M80" s="1259"/>
      <c r="N80" s="1259"/>
      <c r="O80" s="1259"/>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70" zoomScaleNormal="70" zoomScaleSheetLayoutView="70" workbookViewId="0">
      <selection activeCell="G43" sqref="G43:O4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70" zoomScaleNormal="70" zoomScaleSheetLayoutView="55" workbookViewId="0">
      <selection activeCell="G43" sqref="G43:O4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528</v>
      </c>
      <c r="G2" s="113"/>
      <c r="H2" s="114"/>
    </row>
    <row r="3" spans="1:8">
      <c r="A3" s="110" t="s">
        <v>521</v>
      </c>
      <c r="B3" s="115"/>
      <c r="C3" s="116"/>
      <c r="D3" s="117">
        <v>68191</v>
      </c>
      <c r="E3" s="118"/>
      <c r="F3" s="119">
        <v>70489</v>
      </c>
      <c r="G3" s="120"/>
      <c r="H3" s="121"/>
    </row>
    <row r="4" spans="1:8">
      <c r="A4" s="122"/>
      <c r="B4" s="123"/>
      <c r="C4" s="124"/>
      <c r="D4" s="125">
        <v>39487</v>
      </c>
      <c r="E4" s="126"/>
      <c r="F4" s="127">
        <v>37817</v>
      </c>
      <c r="G4" s="128"/>
      <c r="H4" s="129"/>
    </row>
    <row r="5" spans="1:8">
      <c r="A5" s="110" t="s">
        <v>523</v>
      </c>
      <c r="B5" s="115"/>
      <c r="C5" s="116"/>
      <c r="D5" s="117">
        <v>90390</v>
      </c>
      <c r="E5" s="118"/>
      <c r="F5" s="119">
        <v>84389</v>
      </c>
      <c r="G5" s="120"/>
      <c r="H5" s="121"/>
    </row>
    <row r="6" spans="1:8">
      <c r="A6" s="122"/>
      <c r="B6" s="123"/>
      <c r="C6" s="124"/>
      <c r="D6" s="125">
        <v>56943</v>
      </c>
      <c r="E6" s="126"/>
      <c r="F6" s="127">
        <v>44339</v>
      </c>
      <c r="G6" s="128"/>
      <c r="H6" s="129"/>
    </row>
    <row r="7" spans="1:8">
      <c r="A7" s="110" t="s">
        <v>524</v>
      </c>
      <c r="B7" s="115"/>
      <c r="C7" s="116"/>
      <c r="D7" s="117">
        <v>99804</v>
      </c>
      <c r="E7" s="118"/>
      <c r="F7" s="119">
        <v>83623</v>
      </c>
      <c r="G7" s="120"/>
      <c r="H7" s="121"/>
    </row>
    <row r="8" spans="1:8">
      <c r="A8" s="122"/>
      <c r="B8" s="123"/>
      <c r="C8" s="124"/>
      <c r="D8" s="125">
        <v>62074</v>
      </c>
      <c r="E8" s="126"/>
      <c r="F8" s="127">
        <v>48787</v>
      </c>
      <c r="G8" s="128"/>
      <c r="H8" s="129"/>
    </row>
    <row r="9" spans="1:8">
      <c r="A9" s="110" t="s">
        <v>525</v>
      </c>
      <c r="B9" s="115"/>
      <c r="C9" s="116"/>
      <c r="D9" s="117">
        <v>89897</v>
      </c>
      <c r="E9" s="118"/>
      <c r="F9" s="119">
        <v>87974</v>
      </c>
      <c r="G9" s="120"/>
      <c r="H9" s="121"/>
    </row>
    <row r="10" spans="1:8">
      <c r="A10" s="122"/>
      <c r="B10" s="123"/>
      <c r="C10" s="124"/>
      <c r="D10" s="125">
        <v>50432</v>
      </c>
      <c r="E10" s="126"/>
      <c r="F10" s="127">
        <v>48183</v>
      </c>
      <c r="G10" s="128"/>
      <c r="H10" s="129"/>
    </row>
    <row r="11" spans="1:8">
      <c r="A11" s="110" t="s">
        <v>526</v>
      </c>
      <c r="B11" s="115"/>
      <c r="C11" s="116"/>
      <c r="D11" s="117">
        <v>95478</v>
      </c>
      <c r="E11" s="118"/>
      <c r="F11" s="119">
        <v>78864</v>
      </c>
      <c r="G11" s="120"/>
      <c r="H11" s="121"/>
    </row>
    <row r="12" spans="1:8">
      <c r="A12" s="122"/>
      <c r="B12" s="123"/>
      <c r="C12" s="130"/>
      <c r="D12" s="125">
        <v>49510</v>
      </c>
      <c r="E12" s="126"/>
      <c r="F12" s="127">
        <v>46136</v>
      </c>
      <c r="G12" s="128"/>
      <c r="H12" s="129"/>
    </row>
    <row r="13" spans="1:8">
      <c r="A13" s="110"/>
      <c r="B13" s="115"/>
      <c r="C13" s="131"/>
      <c r="D13" s="132">
        <v>88752</v>
      </c>
      <c r="E13" s="133"/>
      <c r="F13" s="134">
        <v>81068</v>
      </c>
      <c r="G13" s="135"/>
      <c r="H13" s="121"/>
    </row>
    <row r="14" spans="1:8">
      <c r="A14" s="122"/>
      <c r="B14" s="123"/>
      <c r="C14" s="124"/>
      <c r="D14" s="125">
        <v>51689</v>
      </c>
      <c r="E14" s="126"/>
      <c r="F14" s="127">
        <v>45052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6.11</v>
      </c>
      <c r="C19" s="136">
        <f>ROUND(VALUE(SUBSTITUTE(実質収支比率等に係る経年分析!G$48,"▲","-")),2)</f>
        <v>5.95</v>
      </c>
      <c r="D19" s="136">
        <f>ROUND(VALUE(SUBSTITUTE(実質収支比率等に係る経年分析!H$48,"▲","-")),2)</f>
        <v>5.75</v>
      </c>
      <c r="E19" s="136">
        <f>ROUND(VALUE(SUBSTITUTE(実質収支比率等に係る経年分析!I$48,"▲","-")),2)</f>
        <v>5.95</v>
      </c>
      <c r="F19" s="136">
        <f>ROUND(VALUE(SUBSTITUTE(実質収支比率等に係る経年分析!J$48,"▲","-")),2)</f>
        <v>6.84</v>
      </c>
    </row>
    <row r="20" spans="1:11">
      <c r="A20" s="136" t="s">
        <v>43</v>
      </c>
      <c r="B20" s="136">
        <f>ROUND(VALUE(SUBSTITUTE(実質収支比率等に係る経年分析!F$47,"▲","-")),2)</f>
        <v>7.04</v>
      </c>
      <c r="C20" s="136">
        <f>ROUND(VALUE(SUBSTITUTE(実質収支比率等に係る経年分析!G$47,"▲","-")),2)</f>
        <v>7.03</v>
      </c>
      <c r="D20" s="136">
        <f>ROUND(VALUE(SUBSTITUTE(実質収支比率等に係る経年分析!H$47,"▲","-")),2)</f>
        <v>7.07</v>
      </c>
      <c r="E20" s="136">
        <f>ROUND(VALUE(SUBSTITUTE(実質収支比率等に係る経年分析!I$47,"▲","-")),2)</f>
        <v>7.02</v>
      </c>
      <c r="F20" s="136">
        <f>ROUND(VALUE(SUBSTITUTE(実質収支比率等に係る経年分析!J$47,"▲","-")),2)</f>
        <v>7.12</v>
      </c>
    </row>
    <row r="21" spans="1:11">
      <c r="A21" s="136" t="s">
        <v>44</v>
      </c>
      <c r="B21" s="136">
        <f>IF(ISNUMBER(VALUE(SUBSTITUTE(実質収支比率等に係る経年分析!F$49,"▲","-"))),ROUND(VALUE(SUBSTITUTE(実質収支比率等に係る経年分析!F$49,"▲","-")),2),NA())</f>
        <v>6.72</v>
      </c>
      <c r="C21" s="136">
        <f>IF(ISNUMBER(VALUE(SUBSTITUTE(実質収支比率等に係る経年分析!G$49,"▲","-"))),ROUND(VALUE(SUBSTITUTE(実質収支比率等に係る経年分析!G$49,"▲","-")),2),NA())</f>
        <v>4.24</v>
      </c>
      <c r="D21" s="136">
        <f>IF(ISNUMBER(VALUE(SUBSTITUTE(実質収支比率等に係る経年分析!H$49,"▲","-"))),ROUND(VALUE(SUBSTITUTE(実質収支比率等に係る経年分析!H$49,"▲","-")),2),NA())</f>
        <v>2.89</v>
      </c>
      <c r="E21" s="136">
        <f>IF(ISNUMBER(VALUE(SUBSTITUTE(実質収支比率等に係る経年分析!I$49,"▲","-"))),ROUND(VALUE(SUBSTITUTE(実質収支比率等に係る経年分析!I$49,"▲","-")),2),NA())</f>
        <v>3.29</v>
      </c>
      <c r="F21" s="136">
        <f>IF(ISNUMBER(VALUE(SUBSTITUTE(実質収支比率等に係る経年分析!J$49,"▲","-"))),ROUND(VALUE(SUBSTITUTE(実質収支比率等に係る経年分析!J$49,"▲","-")),2),NA())</f>
        <v>5.74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温泉浴場事業特別会計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国民宿舎事業特別会計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7.0000000000000007E-2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0.14000000000000001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7.22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6.45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3722</v>
      </c>
      <c r="E42" s="138"/>
      <c r="F42" s="138"/>
      <c r="G42" s="138">
        <f>'実質公債費比率（分子）の構造'!L$52</f>
        <v>3836</v>
      </c>
      <c r="H42" s="138"/>
      <c r="I42" s="138"/>
      <c r="J42" s="138">
        <f>'実質公債費比率（分子）の構造'!M$52</f>
        <v>4051</v>
      </c>
      <c r="K42" s="138"/>
      <c r="L42" s="138"/>
      <c r="M42" s="138">
        <f>'実質公債費比率（分子）の構造'!N$52</f>
        <v>4014</v>
      </c>
      <c r="N42" s="138"/>
      <c r="O42" s="138"/>
      <c r="P42" s="138">
        <f>'実質公債費比率（分子）の構造'!O$52</f>
        <v>3945</v>
      </c>
    </row>
    <row r="43" spans="1:16">
      <c r="A43" s="138" t="s">
        <v>52</v>
      </c>
      <c r="B43" s="138">
        <f>'実質公債費比率（分子）の構造'!K$51</f>
        <v>1</v>
      </c>
      <c r="C43" s="138"/>
      <c r="D43" s="138"/>
      <c r="E43" s="138">
        <f>'実質公債費比率（分子）の構造'!L$51</f>
        <v>1</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58</v>
      </c>
      <c r="C44" s="138"/>
      <c r="D44" s="138"/>
      <c r="E44" s="138">
        <f>'実質公債費比率（分子）の構造'!L$50</f>
        <v>46</v>
      </c>
      <c r="F44" s="138"/>
      <c r="G44" s="138"/>
      <c r="H44" s="138">
        <f>'実質公債費比率（分子）の構造'!M$50</f>
        <v>35</v>
      </c>
      <c r="I44" s="138"/>
      <c r="J44" s="138"/>
      <c r="K44" s="138">
        <f>'実質公債費比率（分子）の構造'!N$50</f>
        <v>23</v>
      </c>
      <c r="L44" s="138"/>
      <c r="M44" s="138"/>
      <c r="N44" s="138">
        <f>'実質公債費比率（分子）の構造'!O$50</f>
        <v>18</v>
      </c>
      <c r="O44" s="138"/>
      <c r="P44" s="138"/>
    </row>
    <row r="45" spans="1:16">
      <c r="A45" s="138" t="s">
        <v>54</v>
      </c>
      <c r="B45" s="138">
        <f>'実質公債費比率（分子）の構造'!K$49</f>
        <v>520</v>
      </c>
      <c r="C45" s="138"/>
      <c r="D45" s="138"/>
      <c r="E45" s="138">
        <f>'実質公債費比率（分子）の構造'!L$49</f>
        <v>494</v>
      </c>
      <c r="F45" s="138"/>
      <c r="G45" s="138"/>
      <c r="H45" s="138">
        <f>'実質公債費比率（分子）の構造'!M$49</f>
        <v>449</v>
      </c>
      <c r="I45" s="138"/>
      <c r="J45" s="138"/>
      <c r="K45" s="138">
        <f>'実質公債費比率（分子）の構造'!N$49</f>
        <v>506</v>
      </c>
      <c r="L45" s="138"/>
      <c r="M45" s="138"/>
      <c r="N45" s="138">
        <f>'実質公債費比率（分子）の構造'!O$49</f>
        <v>456</v>
      </c>
      <c r="O45" s="138"/>
      <c r="P45" s="138"/>
    </row>
    <row r="46" spans="1:16">
      <c r="A46" s="138" t="s">
        <v>55</v>
      </c>
      <c r="B46" s="138">
        <f>'実質公債費比率（分子）の構造'!K$48</f>
        <v>697</v>
      </c>
      <c r="C46" s="138"/>
      <c r="D46" s="138"/>
      <c r="E46" s="138">
        <f>'実質公債費比率（分子）の構造'!L$48</f>
        <v>717</v>
      </c>
      <c r="F46" s="138"/>
      <c r="G46" s="138"/>
      <c r="H46" s="138">
        <f>'実質公債費比率（分子）の構造'!M$48</f>
        <v>698</v>
      </c>
      <c r="I46" s="138"/>
      <c r="J46" s="138"/>
      <c r="K46" s="138">
        <f>'実質公債費比率（分子）の構造'!N$48</f>
        <v>726</v>
      </c>
      <c r="L46" s="138"/>
      <c r="M46" s="138"/>
      <c r="N46" s="138">
        <f>'実質公債費比率（分子）の構造'!O$48</f>
        <v>786</v>
      </c>
      <c r="O46" s="138"/>
      <c r="P46" s="138"/>
    </row>
    <row r="47" spans="1:16">
      <c r="A47" s="138" t="s">
        <v>56</v>
      </c>
      <c r="B47" s="138">
        <f>'実質公債費比率（分子）の構造'!K$47</f>
        <v>13</v>
      </c>
      <c r="C47" s="138"/>
      <c r="D47" s="138"/>
      <c r="E47" s="138">
        <f>'実質公債費比率（分子）の構造'!L$47</f>
        <v>17</v>
      </c>
      <c r="F47" s="138"/>
      <c r="G47" s="138"/>
      <c r="H47" s="138">
        <f>'実質公債費比率（分子）の構造'!M$47</f>
        <v>17</v>
      </c>
      <c r="I47" s="138"/>
      <c r="J47" s="138"/>
      <c r="K47" s="138">
        <f>'実質公債費比率（分子）の構造'!N$47</f>
        <v>20</v>
      </c>
      <c r="L47" s="138"/>
      <c r="M47" s="138"/>
      <c r="N47" s="138">
        <f>'実質公債費比率（分子）の構造'!O$47</f>
        <v>17</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3788</v>
      </c>
      <c r="C49" s="138"/>
      <c r="D49" s="138"/>
      <c r="E49" s="138">
        <f>'実質公債費比率（分子）の構造'!L$45</f>
        <v>3481</v>
      </c>
      <c r="F49" s="138"/>
      <c r="G49" s="138"/>
      <c r="H49" s="138">
        <f>'実質公債費比率（分子）の構造'!M$45</f>
        <v>3504</v>
      </c>
      <c r="I49" s="138"/>
      <c r="J49" s="138"/>
      <c r="K49" s="138">
        <f>'実質公債費比率（分子）の構造'!N$45</f>
        <v>3150</v>
      </c>
      <c r="L49" s="138"/>
      <c r="M49" s="138"/>
      <c r="N49" s="138">
        <f>'実質公債費比率（分子）の構造'!O$45</f>
        <v>3035</v>
      </c>
      <c r="O49" s="138"/>
      <c r="P49" s="138"/>
    </row>
    <row r="50" spans="1:16">
      <c r="A50" s="138" t="s">
        <v>59</v>
      </c>
      <c r="B50" s="138" t="e">
        <f>NA()</f>
        <v>#N/A</v>
      </c>
      <c r="C50" s="138">
        <f>IF(ISNUMBER('実質公債費比率（分子）の構造'!K$53),'実質公債費比率（分子）の構造'!K$53,NA())</f>
        <v>1355</v>
      </c>
      <c r="D50" s="138" t="e">
        <f>NA()</f>
        <v>#N/A</v>
      </c>
      <c r="E50" s="138" t="e">
        <f>NA()</f>
        <v>#N/A</v>
      </c>
      <c r="F50" s="138">
        <f>IF(ISNUMBER('実質公債費比率（分子）の構造'!L$53),'実質公債費比率（分子）の構造'!L$53,NA())</f>
        <v>920</v>
      </c>
      <c r="G50" s="138" t="e">
        <f>NA()</f>
        <v>#N/A</v>
      </c>
      <c r="H50" s="138" t="e">
        <f>NA()</f>
        <v>#N/A</v>
      </c>
      <c r="I50" s="138">
        <f>IF(ISNUMBER('実質公債費比率（分子）の構造'!M$53),'実質公債費比率（分子）の構造'!M$53,NA())</f>
        <v>652</v>
      </c>
      <c r="J50" s="138" t="e">
        <f>NA()</f>
        <v>#N/A</v>
      </c>
      <c r="K50" s="138" t="e">
        <f>NA()</f>
        <v>#N/A</v>
      </c>
      <c r="L50" s="138">
        <f>IF(ISNUMBER('実質公債費比率（分子）の構造'!N$53),'実質公債費比率（分子）の構造'!N$53,NA())</f>
        <v>411</v>
      </c>
      <c r="M50" s="138" t="e">
        <f>NA()</f>
        <v>#N/A</v>
      </c>
      <c r="N50" s="138" t="e">
        <f>NA()</f>
        <v>#N/A</v>
      </c>
      <c r="O50" s="138">
        <f>IF(ISNUMBER('実質公債費比率（分子）の構造'!O$53),'実質公債費比率（分子）の構造'!O$53,NA())</f>
        <v>367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31886</v>
      </c>
      <c r="E56" s="137"/>
      <c r="F56" s="137"/>
      <c r="G56" s="137">
        <f>'将来負担比率（分子）の構造'!J$52</f>
        <v>31704</v>
      </c>
      <c r="H56" s="137"/>
      <c r="I56" s="137"/>
      <c r="J56" s="137">
        <f>'将来負担比率（分子）の構造'!K$52</f>
        <v>30678</v>
      </c>
      <c r="K56" s="137"/>
      <c r="L56" s="137"/>
      <c r="M56" s="137">
        <f>'将来負担比率（分子）の構造'!L$52</f>
        <v>29417</v>
      </c>
      <c r="N56" s="137"/>
      <c r="O56" s="137"/>
      <c r="P56" s="137">
        <f>'将来負担比率（分子）の構造'!M$52</f>
        <v>27816</v>
      </c>
    </row>
    <row r="57" spans="1:16">
      <c r="A57" s="137" t="s">
        <v>36</v>
      </c>
      <c r="B57" s="137"/>
      <c r="C57" s="137"/>
      <c r="D57" s="137">
        <f>'将来負担比率（分子）の構造'!I$51</f>
        <v>940</v>
      </c>
      <c r="E57" s="137"/>
      <c r="F57" s="137"/>
      <c r="G57" s="137">
        <f>'将来負担比率（分子）の構造'!J$51</f>
        <v>751</v>
      </c>
      <c r="H57" s="137"/>
      <c r="I57" s="137"/>
      <c r="J57" s="137">
        <f>'将来負担比率（分子）の構造'!K$51</f>
        <v>661</v>
      </c>
      <c r="K57" s="137"/>
      <c r="L57" s="137"/>
      <c r="M57" s="137">
        <f>'将来負担比率（分子）の構造'!L$51</f>
        <v>567</v>
      </c>
      <c r="N57" s="137"/>
      <c r="O57" s="137"/>
      <c r="P57" s="137">
        <f>'将来負担比率（分子）の構造'!M$51</f>
        <v>1051</v>
      </c>
    </row>
    <row r="58" spans="1:16">
      <c r="A58" s="137" t="s">
        <v>35</v>
      </c>
      <c r="B58" s="137"/>
      <c r="C58" s="137"/>
      <c r="D58" s="137">
        <f>'将来負担比率（分子）の構造'!I$50</f>
        <v>14959</v>
      </c>
      <c r="E58" s="137"/>
      <c r="F58" s="137"/>
      <c r="G58" s="137">
        <f>'将来負担比率（分子）の構造'!J$50</f>
        <v>16051</v>
      </c>
      <c r="H58" s="137"/>
      <c r="I58" s="137"/>
      <c r="J58" s="137">
        <f>'将来負担比率（分子）の構造'!K$50</f>
        <v>17686</v>
      </c>
      <c r="K58" s="137"/>
      <c r="L58" s="137"/>
      <c r="M58" s="137">
        <f>'将来負担比率（分子）の構造'!L$50</f>
        <v>19108</v>
      </c>
      <c r="N58" s="137"/>
      <c r="O58" s="137"/>
      <c r="P58" s="137">
        <f>'将来負担比率（分子）の構造'!M$50</f>
        <v>19708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4438</v>
      </c>
      <c r="C62" s="137"/>
      <c r="D62" s="137"/>
      <c r="E62" s="137">
        <f>'将来負担比率（分子）の構造'!J$45</f>
        <v>4093</v>
      </c>
      <c r="F62" s="137"/>
      <c r="G62" s="137"/>
      <c r="H62" s="137">
        <f>'将来負担比率（分子）の構造'!K$45</f>
        <v>3967</v>
      </c>
      <c r="I62" s="137"/>
      <c r="J62" s="137"/>
      <c r="K62" s="137">
        <f>'将来負担比率（分子）の構造'!L$45</f>
        <v>3875</v>
      </c>
      <c r="L62" s="137"/>
      <c r="M62" s="137"/>
      <c r="N62" s="137">
        <f>'将来負担比率（分子）の構造'!M$45</f>
        <v>3780</v>
      </c>
      <c r="O62" s="137"/>
      <c r="P62" s="137"/>
    </row>
    <row r="63" spans="1:16">
      <c r="A63" s="137" t="s">
        <v>28</v>
      </c>
      <c r="B63" s="137">
        <f>'将来負担比率（分子）の構造'!I$44</f>
        <v>2942</v>
      </c>
      <c r="C63" s="137"/>
      <c r="D63" s="137"/>
      <c r="E63" s="137">
        <f>'将来負担比率（分子）の構造'!J$44</f>
        <v>2702</v>
      </c>
      <c r="F63" s="137"/>
      <c r="G63" s="137"/>
      <c r="H63" s="137">
        <f>'将来負担比率（分子）の構造'!K$44</f>
        <v>2698</v>
      </c>
      <c r="I63" s="137"/>
      <c r="J63" s="137"/>
      <c r="K63" s="137">
        <f>'将来負担比率（分子）の構造'!L$44</f>
        <v>2263</v>
      </c>
      <c r="L63" s="137"/>
      <c r="M63" s="137"/>
      <c r="N63" s="137">
        <f>'将来負担比率（分子）の構造'!M$44</f>
        <v>1734</v>
      </c>
      <c r="O63" s="137"/>
      <c r="P63" s="137"/>
    </row>
    <row r="64" spans="1:16">
      <c r="A64" s="137" t="s">
        <v>27</v>
      </c>
      <c r="B64" s="137">
        <f>'将来負担比率（分子）の構造'!I$43</f>
        <v>9286</v>
      </c>
      <c r="C64" s="137"/>
      <c r="D64" s="137"/>
      <c r="E64" s="137">
        <f>'将来負担比率（分子）の構造'!J$43</f>
        <v>8932</v>
      </c>
      <c r="F64" s="137"/>
      <c r="G64" s="137"/>
      <c r="H64" s="137">
        <f>'将来負担比率（分子）の構造'!K$43</f>
        <v>8563</v>
      </c>
      <c r="I64" s="137"/>
      <c r="J64" s="137"/>
      <c r="K64" s="137">
        <f>'将来負担比率（分子）の構造'!L$43</f>
        <v>7697</v>
      </c>
      <c r="L64" s="137"/>
      <c r="M64" s="137"/>
      <c r="N64" s="137">
        <f>'将来負担比率（分子）の構造'!M$43</f>
        <v>7593</v>
      </c>
      <c r="O64" s="137"/>
      <c r="P64" s="137"/>
    </row>
    <row r="65" spans="1:16">
      <c r="A65" s="137" t="s">
        <v>26</v>
      </c>
      <c r="B65" s="137">
        <f>'将来負担比率（分子）の構造'!I$42</f>
        <v>141</v>
      </c>
      <c r="C65" s="137"/>
      <c r="D65" s="137"/>
      <c r="E65" s="137">
        <f>'将来負担比率（分子）の構造'!J$42</f>
        <v>114</v>
      </c>
      <c r="F65" s="137"/>
      <c r="G65" s="137"/>
      <c r="H65" s="137">
        <f>'将来負担比率（分子）の構造'!K$42</f>
        <v>81</v>
      </c>
      <c r="I65" s="137"/>
      <c r="J65" s="137"/>
      <c r="K65" s="137">
        <f>'将来負担比率（分子）の構造'!L$42</f>
        <v>61</v>
      </c>
      <c r="L65" s="137"/>
      <c r="M65" s="137"/>
      <c r="N65" s="137">
        <f>'将来負担比率（分子）の構造'!M$42</f>
        <v>47</v>
      </c>
      <c r="O65" s="137"/>
      <c r="P65" s="137"/>
    </row>
    <row r="66" spans="1:16">
      <c r="A66" s="137" t="s">
        <v>25</v>
      </c>
      <c r="B66" s="137">
        <f>'将来負担比率（分子）の構造'!I$41</f>
        <v>26053</v>
      </c>
      <c r="C66" s="137"/>
      <c r="D66" s="137"/>
      <c r="E66" s="137">
        <f>'将来負担比率（分子）の構造'!J$41</f>
        <v>24669</v>
      </c>
      <c r="F66" s="137"/>
      <c r="G66" s="137"/>
      <c r="H66" s="137">
        <f>'将来負担比率（分子）の構造'!K$41</f>
        <v>23817</v>
      </c>
      <c r="I66" s="137"/>
      <c r="J66" s="137"/>
      <c r="K66" s="137">
        <f>'将来負担比率（分子）の構造'!L$41</f>
        <v>22407</v>
      </c>
      <c r="L66" s="137"/>
      <c r="M66" s="137"/>
      <c r="N66" s="137">
        <f>'将来負担比率（分子）の構造'!M$41</f>
        <v>21334</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3949055</v>
      </c>
      <c r="S5" s="615"/>
      <c r="T5" s="615"/>
      <c r="U5" s="615"/>
      <c r="V5" s="615"/>
      <c r="W5" s="615"/>
      <c r="X5" s="615"/>
      <c r="Y5" s="616"/>
      <c r="Z5" s="617">
        <v>12.7</v>
      </c>
      <c r="AA5" s="617"/>
      <c r="AB5" s="617"/>
      <c r="AC5" s="617"/>
      <c r="AD5" s="618">
        <v>3949055</v>
      </c>
      <c r="AE5" s="618"/>
      <c r="AF5" s="618"/>
      <c r="AG5" s="618"/>
      <c r="AH5" s="618"/>
      <c r="AI5" s="618"/>
      <c r="AJ5" s="618"/>
      <c r="AK5" s="618"/>
      <c r="AL5" s="619">
        <v>22.7</v>
      </c>
      <c r="AM5" s="620"/>
      <c r="AN5" s="620"/>
      <c r="AO5" s="621"/>
      <c r="AP5" s="611" t="s">
        <v>210</v>
      </c>
      <c r="AQ5" s="612"/>
      <c r="AR5" s="612"/>
      <c r="AS5" s="612"/>
      <c r="AT5" s="612"/>
      <c r="AU5" s="612"/>
      <c r="AV5" s="612"/>
      <c r="AW5" s="612"/>
      <c r="AX5" s="612"/>
      <c r="AY5" s="612"/>
      <c r="AZ5" s="612"/>
      <c r="BA5" s="612"/>
      <c r="BB5" s="612"/>
      <c r="BC5" s="612"/>
      <c r="BD5" s="612"/>
      <c r="BE5" s="612"/>
      <c r="BF5" s="613"/>
      <c r="BG5" s="625">
        <v>3888532</v>
      </c>
      <c r="BH5" s="626"/>
      <c r="BI5" s="626"/>
      <c r="BJ5" s="626"/>
      <c r="BK5" s="626"/>
      <c r="BL5" s="626"/>
      <c r="BM5" s="626"/>
      <c r="BN5" s="627"/>
      <c r="BO5" s="628">
        <v>98.5</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249393</v>
      </c>
      <c r="S6" s="626"/>
      <c r="T6" s="626"/>
      <c r="U6" s="626"/>
      <c r="V6" s="626"/>
      <c r="W6" s="626"/>
      <c r="X6" s="626"/>
      <c r="Y6" s="627"/>
      <c r="Z6" s="628">
        <v>0.8</v>
      </c>
      <c r="AA6" s="628"/>
      <c r="AB6" s="628"/>
      <c r="AC6" s="628"/>
      <c r="AD6" s="629">
        <v>249393</v>
      </c>
      <c r="AE6" s="629"/>
      <c r="AF6" s="629"/>
      <c r="AG6" s="629"/>
      <c r="AH6" s="629"/>
      <c r="AI6" s="629"/>
      <c r="AJ6" s="629"/>
      <c r="AK6" s="629"/>
      <c r="AL6" s="630">
        <v>1.4</v>
      </c>
      <c r="AM6" s="631"/>
      <c r="AN6" s="631"/>
      <c r="AO6" s="632"/>
      <c r="AP6" s="622" t="s">
        <v>216</v>
      </c>
      <c r="AQ6" s="623"/>
      <c r="AR6" s="623"/>
      <c r="AS6" s="623"/>
      <c r="AT6" s="623"/>
      <c r="AU6" s="623"/>
      <c r="AV6" s="623"/>
      <c r="AW6" s="623"/>
      <c r="AX6" s="623"/>
      <c r="AY6" s="623"/>
      <c r="AZ6" s="623"/>
      <c r="BA6" s="623"/>
      <c r="BB6" s="623"/>
      <c r="BC6" s="623"/>
      <c r="BD6" s="623"/>
      <c r="BE6" s="623"/>
      <c r="BF6" s="624"/>
      <c r="BG6" s="625">
        <v>3888532</v>
      </c>
      <c r="BH6" s="626"/>
      <c r="BI6" s="626"/>
      <c r="BJ6" s="626"/>
      <c r="BK6" s="626"/>
      <c r="BL6" s="626"/>
      <c r="BM6" s="626"/>
      <c r="BN6" s="627"/>
      <c r="BO6" s="628">
        <v>98.5</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212819</v>
      </c>
      <c r="CS6" s="626"/>
      <c r="CT6" s="626"/>
      <c r="CU6" s="626"/>
      <c r="CV6" s="626"/>
      <c r="CW6" s="626"/>
      <c r="CX6" s="626"/>
      <c r="CY6" s="627"/>
      <c r="CZ6" s="628">
        <v>0.7</v>
      </c>
      <c r="DA6" s="628"/>
      <c r="DB6" s="628"/>
      <c r="DC6" s="628"/>
      <c r="DD6" s="634" t="s">
        <v>211</v>
      </c>
      <c r="DE6" s="626"/>
      <c r="DF6" s="626"/>
      <c r="DG6" s="626"/>
      <c r="DH6" s="626"/>
      <c r="DI6" s="626"/>
      <c r="DJ6" s="626"/>
      <c r="DK6" s="626"/>
      <c r="DL6" s="626"/>
      <c r="DM6" s="626"/>
      <c r="DN6" s="626"/>
      <c r="DO6" s="626"/>
      <c r="DP6" s="627"/>
      <c r="DQ6" s="634">
        <v>210969</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3414</v>
      </c>
      <c r="S7" s="626"/>
      <c r="T7" s="626"/>
      <c r="U7" s="626"/>
      <c r="V7" s="626"/>
      <c r="W7" s="626"/>
      <c r="X7" s="626"/>
      <c r="Y7" s="627"/>
      <c r="Z7" s="628">
        <v>0</v>
      </c>
      <c r="AA7" s="628"/>
      <c r="AB7" s="628"/>
      <c r="AC7" s="628"/>
      <c r="AD7" s="629">
        <v>3414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1503861</v>
      </c>
      <c r="BH7" s="626"/>
      <c r="BI7" s="626"/>
      <c r="BJ7" s="626"/>
      <c r="BK7" s="626"/>
      <c r="BL7" s="626"/>
      <c r="BM7" s="626"/>
      <c r="BN7" s="627"/>
      <c r="BO7" s="628">
        <v>38.1</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3753406</v>
      </c>
      <c r="CS7" s="626"/>
      <c r="CT7" s="626"/>
      <c r="CU7" s="626"/>
      <c r="CV7" s="626"/>
      <c r="CW7" s="626"/>
      <c r="CX7" s="626"/>
      <c r="CY7" s="627"/>
      <c r="CZ7" s="628">
        <v>12.7</v>
      </c>
      <c r="DA7" s="628"/>
      <c r="DB7" s="628"/>
      <c r="DC7" s="628"/>
      <c r="DD7" s="634">
        <v>565166</v>
      </c>
      <c r="DE7" s="626"/>
      <c r="DF7" s="626"/>
      <c r="DG7" s="626"/>
      <c r="DH7" s="626"/>
      <c r="DI7" s="626"/>
      <c r="DJ7" s="626"/>
      <c r="DK7" s="626"/>
      <c r="DL7" s="626"/>
      <c r="DM7" s="626"/>
      <c r="DN7" s="626"/>
      <c r="DO7" s="626"/>
      <c r="DP7" s="627"/>
      <c r="DQ7" s="634">
        <v>2775140</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6839</v>
      </c>
      <c r="S8" s="626"/>
      <c r="T8" s="626"/>
      <c r="U8" s="626"/>
      <c r="V8" s="626"/>
      <c r="W8" s="626"/>
      <c r="X8" s="626"/>
      <c r="Y8" s="627"/>
      <c r="Z8" s="628">
        <v>0</v>
      </c>
      <c r="AA8" s="628"/>
      <c r="AB8" s="628"/>
      <c r="AC8" s="628"/>
      <c r="AD8" s="629">
        <v>6839</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67595</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9948834</v>
      </c>
      <c r="CS8" s="626"/>
      <c r="CT8" s="626"/>
      <c r="CU8" s="626"/>
      <c r="CV8" s="626"/>
      <c r="CW8" s="626"/>
      <c r="CX8" s="626"/>
      <c r="CY8" s="627"/>
      <c r="CZ8" s="628">
        <v>33.700000000000003</v>
      </c>
      <c r="DA8" s="628"/>
      <c r="DB8" s="628"/>
      <c r="DC8" s="628"/>
      <c r="DD8" s="634">
        <v>31007</v>
      </c>
      <c r="DE8" s="626"/>
      <c r="DF8" s="626"/>
      <c r="DG8" s="626"/>
      <c r="DH8" s="626"/>
      <c r="DI8" s="626"/>
      <c r="DJ8" s="626"/>
      <c r="DK8" s="626"/>
      <c r="DL8" s="626"/>
      <c r="DM8" s="626"/>
      <c r="DN8" s="626"/>
      <c r="DO8" s="626"/>
      <c r="DP8" s="627"/>
      <c r="DQ8" s="634">
        <v>4591036</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3987</v>
      </c>
      <c r="S9" s="626"/>
      <c r="T9" s="626"/>
      <c r="U9" s="626"/>
      <c r="V9" s="626"/>
      <c r="W9" s="626"/>
      <c r="X9" s="626"/>
      <c r="Y9" s="627"/>
      <c r="Z9" s="628">
        <v>0</v>
      </c>
      <c r="AA9" s="628"/>
      <c r="AB9" s="628"/>
      <c r="AC9" s="628"/>
      <c r="AD9" s="629">
        <v>3987</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1255298</v>
      </c>
      <c r="BH9" s="626"/>
      <c r="BI9" s="626"/>
      <c r="BJ9" s="626"/>
      <c r="BK9" s="626"/>
      <c r="BL9" s="626"/>
      <c r="BM9" s="626"/>
      <c r="BN9" s="627"/>
      <c r="BO9" s="628">
        <v>31.8</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2298485</v>
      </c>
      <c r="CS9" s="626"/>
      <c r="CT9" s="626"/>
      <c r="CU9" s="626"/>
      <c r="CV9" s="626"/>
      <c r="CW9" s="626"/>
      <c r="CX9" s="626"/>
      <c r="CY9" s="627"/>
      <c r="CZ9" s="628">
        <v>7.8</v>
      </c>
      <c r="DA9" s="628"/>
      <c r="DB9" s="628"/>
      <c r="DC9" s="628"/>
      <c r="DD9" s="634">
        <v>77448</v>
      </c>
      <c r="DE9" s="626"/>
      <c r="DF9" s="626"/>
      <c r="DG9" s="626"/>
      <c r="DH9" s="626"/>
      <c r="DI9" s="626"/>
      <c r="DJ9" s="626"/>
      <c r="DK9" s="626"/>
      <c r="DL9" s="626"/>
      <c r="DM9" s="626"/>
      <c r="DN9" s="626"/>
      <c r="DO9" s="626"/>
      <c r="DP9" s="627"/>
      <c r="DQ9" s="634">
        <v>2153062</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735606</v>
      </c>
      <c r="S10" s="626"/>
      <c r="T10" s="626"/>
      <c r="U10" s="626"/>
      <c r="V10" s="626"/>
      <c r="W10" s="626"/>
      <c r="X10" s="626"/>
      <c r="Y10" s="627"/>
      <c r="Z10" s="628">
        <v>2.4</v>
      </c>
      <c r="AA10" s="628"/>
      <c r="AB10" s="628"/>
      <c r="AC10" s="628"/>
      <c r="AD10" s="629">
        <v>735606</v>
      </c>
      <c r="AE10" s="629"/>
      <c r="AF10" s="629"/>
      <c r="AG10" s="629"/>
      <c r="AH10" s="629"/>
      <c r="AI10" s="629"/>
      <c r="AJ10" s="629"/>
      <c r="AK10" s="629"/>
      <c r="AL10" s="630">
        <v>4.2</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67776</v>
      </c>
      <c r="BH10" s="626"/>
      <c r="BI10" s="626"/>
      <c r="BJ10" s="626"/>
      <c r="BK10" s="626"/>
      <c r="BL10" s="626"/>
      <c r="BM10" s="626"/>
      <c r="BN10" s="627"/>
      <c r="BO10" s="628">
        <v>1.7</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4174</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4174</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10369</v>
      </c>
      <c r="S11" s="626"/>
      <c r="T11" s="626"/>
      <c r="U11" s="626"/>
      <c r="V11" s="626"/>
      <c r="W11" s="626"/>
      <c r="X11" s="626"/>
      <c r="Y11" s="627"/>
      <c r="Z11" s="628">
        <v>0</v>
      </c>
      <c r="AA11" s="628"/>
      <c r="AB11" s="628"/>
      <c r="AC11" s="628"/>
      <c r="AD11" s="629">
        <v>10369</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113192</v>
      </c>
      <c r="BH11" s="626"/>
      <c r="BI11" s="626"/>
      <c r="BJ11" s="626"/>
      <c r="BK11" s="626"/>
      <c r="BL11" s="626"/>
      <c r="BM11" s="626"/>
      <c r="BN11" s="627"/>
      <c r="BO11" s="628">
        <v>2.9</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2942167</v>
      </c>
      <c r="CS11" s="626"/>
      <c r="CT11" s="626"/>
      <c r="CU11" s="626"/>
      <c r="CV11" s="626"/>
      <c r="CW11" s="626"/>
      <c r="CX11" s="626"/>
      <c r="CY11" s="627"/>
      <c r="CZ11" s="628">
        <v>10</v>
      </c>
      <c r="DA11" s="628"/>
      <c r="DB11" s="628"/>
      <c r="DC11" s="628"/>
      <c r="DD11" s="634">
        <v>2121148</v>
      </c>
      <c r="DE11" s="626"/>
      <c r="DF11" s="626"/>
      <c r="DG11" s="626"/>
      <c r="DH11" s="626"/>
      <c r="DI11" s="626"/>
      <c r="DJ11" s="626"/>
      <c r="DK11" s="626"/>
      <c r="DL11" s="626"/>
      <c r="DM11" s="626"/>
      <c r="DN11" s="626"/>
      <c r="DO11" s="626"/>
      <c r="DP11" s="627"/>
      <c r="DQ11" s="634">
        <v>924771</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1912640</v>
      </c>
      <c r="BH12" s="626"/>
      <c r="BI12" s="626"/>
      <c r="BJ12" s="626"/>
      <c r="BK12" s="626"/>
      <c r="BL12" s="626"/>
      <c r="BM12" s="626"/>
      <c r="BN12" s="627"/>
      <c r="BO12" s="628">
        <v>48.4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1030682</v>
      </c>
      <c r="CS12" s="626"/>
      <c r="CT12" s="626"/>
      <c r="CU12" s="626"/>
      <c r="CV12" s="626"/>
      <c r="CW12" s="626"/>
      <c r="CX12" s="626"/>
      <c r="CY12" s="627"/>
      <c r="CZ12" s="628">
        <v>3.5</v>
      </c>
      <c r="DA12" s="628"/>
      <c r="DB12" s="628"/>
      <c r="DC12" s="628"/>
      <c r="DD12" s="634">
        <v>520</v>
      </c>
      <c r="DE12" s="626"/>
      <c r="DF12" s="626"/>
      <c r="DG12" s="626"/>
      <c r="DH12" s="626"/>
      <c r="DI12" s="626"/>
      <c r="DJ12" s="626"/>
      <c r="DK12" s="626"/>
      <c r="DL12" s="626"/>
      <c r="DM12" s="626"/>
      <c r="DN12" s="626"/>
      <c r="DO12" s="626"/>
      <c r="DP12" s="627"/>
      <c r="DQ12" s="634">
        <v>184092</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35056</v>
      </c>
      <c r="S13" s="626"/>
      <c r="T13" s="626"/>
      <c r="U13" s="626"/>
      <c r="V13" s="626"/>
      <c r="W13" s="626"/>
      <c r="X13" s="626"/>
      <c r="Y13" s="627"/>
      <c r="Z13" s="628">
        <v>0.1</v>
      </c>
      <c r="AA13" s="628"/>
      <c r="AB13" s="628"/>
      <c r="AC13" s="628"/>
      <c r="AD13" s="629">
        <v>35056</v>
      </c>
      <c r="AE13" s="629"/>
      <c r="AF13" s="629"/>
      <c r="AG13" s="629"/>
      <c r="AH13" s="629"/>
      <c r="AI13" s="629"/>
      <c r="AJ13" s="629"/>
      <c r="AK13" s="629"/>
      <c r="AL13" s="630">
        <v>0.2</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1893437</v>
      </c>
      <c r="BH13" s="626"/>
      <c r="BI13" s="626"/>
      <c r="BJ13" s="626"/>
      <c r="BK13" s="626"/>
      <c r="BL13" s="626"/>
      <c r="BM13" s="626"/>
      <c r="BN13" s="627"/>
      <c r="BO13" s="628">
        <v>47.9</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2144183</v>
      </c>
      <c r="CS13" s="626"/>
      <c r="CT13" s="626"/>
      <c r="CU13" s="626"/>
      <c r="CV13" s="626"/>
      <c r="CW13" s="626"/>
      <c r="CX13" s="626"/>
      <c r="CY13" s="627"/>
      <c r="CZ13" s="628">
        <v>7.3</v>
      </c>
      <c r="DA13" s="628"/>
      <c r="DB13" s="628"/>
      <c r="DC13" s="628"/>
      <c r="DD13" s="634">
        <v>1039818</v>
      </c>
      <c r="DE13" s="626"/>
      <c r="DF13" s="626"/>
      <c r="DG13" s="626"/>
      <c r="DH13" s="626"/>
      <c r="DI13" s="626"/>
      <c r="DJ13" s="626"/>
      <c r="DK13" s="626"/>
      <c r="DL13" s="626"/>
      <c r="DM13" s="626"/>
      <c r="DN13" s="626"/>
      <c r="DO13" s="626"/>
      <c r="DP13" s="627"/>
      <c r="DQ13" s="634">
        <v>1312764</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169378</v>
      </c>
      <c r="BH14" s="626"/>
      <c r="BI14" s="626"/>
      <c r="BJ14" s="626"/>
      <c r="BK14" s="626"/>
      <c r="BL14" s="626"/>
      <c r="BM14" s="626"/>
      <c r="BN14" s="627"/>
      <c r="BO14" s="628">
        <v>4.3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1066524</v>
      </c>
      <c r="CS14" s="626"/>
      <c r="CT14" s="626"/>
      <c r="CU14" s="626"/>
      <c r="CV14" s="626"/>
      <c r="CW14" s="626"/>
      <c r="CX14" s="626"/>
      <c r="CY14" s="627"/>
      <c r="CZ14" s="628">
        <v>3.6</v>
      </c>
      <c r="DA14" s="628"/>
      <c r="DB14" s="628"/>
      <c r="DC14" s="628"/>
      <c r="DD14" s="634">
        <v>107885</v>
      </c>
      <c r="DE14" s="626"/>
      <c r="DF14" s="626"/>
      <c r="DG14" s="626"/>
      <c r="DH14" s="626"/>
      <c r="DI14" s="626"/>
      <c r="DJ14" s="626"/>
      <c r="DK14" s="626"/>
      <c r="DL14" s="626"/>
      <c r="DM14" s="626"/>
      <c r="DN14" s="626"/>
      <c r="DO14" s="626"/>
      <c r="DP14" s="627"/>
      <c r="DQ14" s="634">
        <v>956595</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9810</v>
      </c>
      <c r="S15" s="626"/>
      <c r="T15" s="626"/>
      <c r="U15" s="626"/>
      <c r="V15" s="626"/>
      <c r="W15" s="626"/>
      <c r="X15" s="626"/>
      <c r="Y15" s="627"/>
      <c r="Z15" s="628">
        <v>0</v>
      </c>
      <c r="AA15" s="628"/>
      <c r="AB15" s="628"/>
      <c r="AC15" s="628"/>
      <c r="AD15" s="629">
        <v>9810</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302653</v>
      </c>
      <c r="BH15" s="626"/>
      <c r="BI15" s="626"/>
      <c r="BJ15" s="626"/>
      <c r="BK15" s="626"/>
      <c r="BL15" s="626"/>
      <c r="BM15" s="626"/>
      <c r="BN15" s="627"/>
      <c r="BO15" s="628">
        <v>7.7</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1771625</v>
      </c>
      <c r="CS15" s="626"/>
      <c r="CT15" s="626"/>
      <c r="CU15" s="626"/>
      <c r="CV15" s="626"/>
      <c r="CW15" s="626"/>
      <c r="CX15" s="626"/>
      <c r="CY15" s="627"/>
      <c r="CZ15" s="628">
        <v>6</v>
      </c>
      <c r="DA15" s="628"/>
      <c r="DB15" s="628"/>
      <c r="DC15" s="628"/>
      <c r="DD15" s="634">
        <v>367573</v>
      </c>
      <c r="DE15" s="626"/>
      <c r="DF15" s="626"/>
      <c r="DG15" s="626"/>
      <c r="DH15" s="626"/>
      <c r="DI15" s="626"/>
      <c r="DJ15" s="626"/>
      <c r="DK15" s="626"/>
      <c r="DL15" s="626"/>
      <c r="DM15" s="626"/>
      <c r="DN15" s="626"/>
      <c r="DO15" s="626"/>
      <c r="DP15" s="627"/>
      <c r="DQ15" s="634">
        <v>1460314</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13207533</v>
      </c>
      <c r="S16" s="626"/>
      <c r="T16" s="626"/>
      <c r="U16" s="626"/>
      <c r="V16" s="626"/>
      <c r="W16" s="626"/>
      <c r="X16" s="626"/>
      <c r="Y16" s="627"/>
      <c r="Z16" s="628">
        <v>42.6</v>
      </c>
      <c r="AA16" s="628"/>
      <c r="AB16" s="628"/>
      <c r="AC16" s="628"/>
      <c r="AD16" s="629">
        <v>12400334</v>
      </c>
      <c r="AE16" s="629"/>
      <c r="AF16" s="629"/>
      <c r="AG16" s="629"/>
      <c r="AH16" s="629"/>
      <c r="AI16" s="629"/>
      <c r="AJ16" s="629"/>
      <c r="AK16" s="629"/>
      <c r="AL16" s="630">
        <v>71.2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358043</v>
      </c>
      <c r="CS16" s="626"/>
      <c r="CT16" s="626"/>
      <c r="CU16" s="626"/>
      <c r="CV16" s="626"/>
      <c r="CW16" s="626"/>
      <c r="CX16" s="626"/>
      <c r="CY16" s="627"/>
      <c r="CZ16" s="628">
        <v>1.2</v>
      </c>
      <c r="DA16" s="628"/>
      <c r="DB16" s="628"/>
      <c r="DC16" s="628"/>
      <c r="DD16" s="634" t="s">
        <v>112</v>
      </c>
      <c r="DE16" s="626"/>
      <c r="DF16" s="626"/>
      <c r="DG16" s="626"/>
      <c r="DH16" s="626"/>
      <c r="DI16" s="626"/>
      <c r="DJ16" s="626"/>
      <c r="DK16" s="626"/>
      <c r="DL16" s="626"/>
      <c r="DM16" s="626"/>
      <c r="DN16" s="626"/>
      <c r="DO16" s="626"/>
      <c r="DP16" s="627"/>
      <c r="DQ16" s="634">
        <v>87738</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12400334</v>
      </c>
      <c r="S17" s="626"/>
      <c r="T17" s="626"/>
      <c r="U17" s="626"/>
      <c r="V17" s="626"/>
      <c r="W17" s="626"/>
      <c r="X17" s="626"/>
      <c r="Y17" s="627"/>
      <c r="Z17" s="628">
        <v>40</v>
      </c>
      <c r="AA17" s="628"/>
      <c r="AB17" s="628"/>
      <c r="AC17" s="628"/>
      <c r="AD17" s="629">
        <v>12400334</v>
      </c>
      <c r="AE17" s="629"/>
      <c r="AF17" s="629"/>
      <c r="AG17" s="629"/>
      <c r="AH17" s="629"/>
      <c r="AI17" s="629"/>
      <c r="AJ17" s="629"/>
      <c r="AK17" s="629"/>
      <c r="AL17" s="630">
        <v>71.2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3999451</v>
      </c>
      <c r="CS17" s="626"/>
      <c r="CT17" s="626"/>
      <c r="CU17" s="626"/>
      <c r="CV17" s="626"/>
      <c r="CW17" s="626"/>
      <c r="CX17" s="626"/>
      <c r="CY17" s="627"/>
      <c r="CZ17" s="628">
        <v>13.5</v>
      </c>
      <c r="DA17" s="628"/>
      <c r="DB17" s="628"/>
      <c r="DC17" s="628"/>
      <c r="DD17" s="634" t="s">
        <v>112</v>
      </c>
      <c r="DE17" s="626"/>
      <c r="DF17" s="626"/>
      <c r="DG17" s="626"/>
      <c r="DH17" s="626"/>
      <c r="DI17" s="626"/>
      <c r="DJ17" s="626"/>
      <c r="DK17" s="626"/>
      <c r="DL17" s="626"/>
      <c r="DM17" s="626"/>
      <c r="DN17" s="626"/>
      <c r="DO17" s="626"/>
      <c r="DP17" s="627"/>
      <c r="DQ17" s="634">
        <v>3904327</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807199</v>
      </c>
      <c r="S18" s="626"/>
      <c r="T18" s="626"/>
      <c r="U18" s="626"/>
      <c r="V18" s="626"/>
      <c r="W18" s="626"/>
      <c r="X18" s="626"/>
      <c r="Y18" s="627"/>
      <c r="Z18" s="628">
        <v>2.6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60523</v>
      </c>
      <c r="BH19" s="626"/>
      <c r="BI19" s="626"/>
      <c r="BJ19" s="626"/>
      <c r="BK19" s="626"/>
      <c r="BL19" s="626"/>
      <c r="BM19" s="626"/>
      <c r="BN19" s="627"/>
      <c r="BO19" s="628">
        <v>1.5</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18211062</v>
      </c>
      <c r="S20" s="626"/>
      <c r="T20" s="626"/>
      <c r="U20" s="626"/>
      <c r="V20" s="626"/>
      <c r="W20" s="626"/>
      <c r="X20" s="626"/>
      <c r="Y20" s="627"/>
      <c r="Z20" s="628">
        <v>58.7</v>
      </c>
      <c r="AA20" s="628"/>
      <c r="AB20" s="628"/>
      <c r="AC20" s="628"/>
      <c r="AD20" s="629">
        <v>17403863</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60523</v>
      </c>
      <c r="BH20" s="626"/>
      <c r="BI20" s="626"/>
      <c r="BJ20" s="626"/>
      <c r="BK20" s="626"/>
      <c r="BL20" s="626"/>
      <c r="BM20" s="626"/>
      <c r="BN20" s="627"/>
      <c r="BO20" s="628">
        <v>1.5</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29530393</v>
      </c>
      <c r="CS20" s="626"/>
      <c r="CT20" s="626"/>
      <c r="CU20" s="626"/>
      <c r="CV20" s="626"/>
      <c r="CW20" s="626"/>
      <c r="CX20" s="626"/>
      <c r="CY20" s="627"/>
      <c r="CZ20" s="628">
        <v>100</v>
      </c>
      <c r="DA20" s="628"/>
      <c r="DB20" s="628"/>
      <c r="DC20" s="628"/>
      <c r="DD20" s="634">
        <v>4310565</v>
      </c>
      <c r="DE20" s="626"/>
      <c r="DF20" s="626"/>
      <c r="DG20" s="626"/>
      <c r="DH20" s="626"/>
      <c r="DI20" s="626"/>
      <c r="DJ20" s="626"/>
      <c r="DK20" s="626"/>
      <c r="DL20" s="626"/>
      <c r="DM20" s="626"/>
      <c r="DN20" s="626"/>
      <c r="DO20" s="626"/>
      <c r="DP20" s="627"/>
      <c r="DQ20" s="634">
        <v>18564982</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6282</v>
      </c>
      <c r="S21" s="626"/>
      <c r="T21" s="626"/>
      <c r="U21" s="626"/>
      <c r="V21" s="626"/>
      <c r="W21" s="626"/>
      <c r="X21" s="626"/>
      <c r="Y21" s="627"/>
      <c r="Z21" s="628">
        <v>0</v>
      </c>
      <c r="AA21" s="628"/>
      <c r="AB21" s="628"/>
      <c r="AC21" s="628"/>
      <c r="AD21" s="629">
        <v>6282</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60523</v>
      </c>
      <c r="BH21" s="626"/>
      <c r="BI21" s="626"/>
      <c r="BJ21" s="626"/>
      <c r="BK21" s="626"/>
      <c r="BL21" s="626"/>
      <c r="BM21" s="626"/>
      <c r="BN21" s="627"/>
      <c r="BO21" s="628">
        <v>1.5</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173416</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187236</v>
      </c>
      <c r="S23" s="626"/>
      <c r="T23" s="626"/>
      <c r="U23" s="626"/>
      <c r="V23" s="626"/>
      <c r="W23" s="626"/>
      <c r="X23" s="626"/>
      <c r="Y23" s="627"/>
      <c r="Z23" s="628">
        <v>0.6</v>
      </c>
      <c r="AA23" s="628"/>
      <c r="AB23" s="628"/>
      <c r="AC23" s="628"/>
      <c r="AD23" s="629">
        <v>8060</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70571</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14199965</v>
      </c>
      <c r="CS24" s="615"/>
      <c r="CT24" s="615"/>
      <c r="CU24" s="615"/>
      <c r="CV24" s="615"/>
      <c r="CW24" s="615"/>
      <c r="CX24" s="615"/>
      <c r="CY24" s="616"/>
      <c r="CZ24" s="652">
        <v>48.1</v>
      </c>
      <c r="DA24" s="653"/>
      <c r="DB24" s="653"/>
      <c r="DC24" s="654"/>
      <c r="DD24" s="651">
        <v>9225856</v>
      </c>
      <c r="DE24" s="615"/>
      <c r="DF24" s="615"/>
      <c r="DG24" s="615"/>
      <c r="DH24" s="615"/>
      <c r="DI24" s="615"/>
      <c r="DJ24" s="615"/>
      <c r="DK24" s="616"/>
      <c r="DL24" s="651">
        <v>8317927</v>
      </c>
      <c r="DM24" s="615"/>
      <c r="DN24" s="615"/>
      <c r="DO24" s="615"/>
      <c r="DP24" s="615"/>
      <c r="DQ24" s="615"/>
      <c r="DR24" s="615"/>
      <c r="DS24" s="615"/>
      <c r="DT24" s="615"/>
      <c r="DU24" s="615"/>
      <c r="DV24" s="616"/>
      <c r="DW24" s="619">
        <v>47.2</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4047243</v>
      </c>
      <c r="S25" s="626"/>
      <c r="T25" s="626"/>
      <c r="U25" s="626"/>
      <c r="V25" s="626"/>
      <c r="W25" s="626"/>
      <c r="X25" s="626"/>
      <c r="Y25" s="627"/>
      <c r="Z25" s="628">
        <v>13.1</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3548690</v>
      </c>
      <c r="CS25" s="657"/>
      <c r="CT25" s="657"/>
      <c r="CU25" s="657"/>
      <c r="CV25" s="657"/>
      <c r="CW25" s="657"/>
      <c r="CX25" s="657"/>
      <c r="CY25" s="658"/>
      <c r="CZ25" s="659">
        <v>12</v>
      </c>
      <c r="DA25" s="660"/>
      <c r="DB25" s="660"/>
      <c r="DC25" s="661"/>
      <c r="DD25" s="634">
        <v>3398842</v>
      </c>
      <c r="DE25" s="657"/>
      <c r="DF25" s="657"/>
      <c r="DG25" s="657"/>
      <c r="DH25" s="657"/>
      <c r="DI25" s="657"/>
      <c r="DJ25" s="657"/>
      <c r="DK25" s="658"/>
      <c r="DL25" s="634">
        <v>3376070</v>
      </c>
      <c r="DM25" s="657"/>
      <c r="DN25" s="657"/>
      <c r="DO25" s="657"/>
      <c r="DP25" s="657"/>
      <c r="DQ25" s="657"/>
      <c r="DR25" s="657"/>
      <c r="DS25" s="657"/>
      <c r="DT25" s="657"/>
      <c r="DU25" s="657"/>
      <c r="DV25" s="658"/>
      <c r="DW25" s="630">
        <v>19.2</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2062590</v>
      </c>
      <c r="CS26" s="626"/>
      <c r="CT26" s="626"/>
      <c r="CU26" s="626"/>
      <c r="CV26" s="626"/>
      <c r="CW26" s="626"/>
      <c r="CX26" s="626"/>
      <c r="CY26" s="627"/>
      <c r="CZ26" s="659">
        <v>7</v>
      </c>
      <c r="DA26" s="660"/>
      <c r="DB26" s="660"/>
      <c r="DC26" s="661"/>
      <c r="DD26" s="634">
        <v>1967919</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3358239</v>
      </c>
      <c r="S27" s="626"/>
      <c r="T27" s="626"/>
      <c r="U27" s="626"/>
      <c r="V27" s="626"/>
      <c r="W27" s="626"/>
      <c r="X27" s="626"/>
      <c r="Y27" s="627"/>
      <c r="Z27" s="628">
        <v>10.8</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3949055</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6651936</v>
      </c>
      <c r="CS27" s="657"/>
      <c r="CT27" s="657"/>
      <c r="CU27" s="657"/>
      <c r="CV27" s="657"/>
      <c r="CW27" s="657"/>
      <c r="CX27" s="657"/>
      <c r="CY27" s="658"/>
      <c r="CZ27" s="659">
        <v>22.5</v>
      </c>
      <c r="DA27" s="660"/>
      <c r="DB27" s="660"/>
      <c r="DC27" s="661"/>
      <c r="DD27" s="634">
        <v>1922799</v>
      </c>
      <c r="DE27" s="657"/>
      <c r="DF27" s="657"/>
      <c r="DG27" s="657"/>
      <c r="DH27" s="657"/>
      <c r="DI27" s="657"/>
      <c r="DJ27" s="657"/>
      <c r="DK27" s="658"/>
      <c r="DL27" s="634">
        <v>1921888</v>
      </c>
      <c r="DM27" s="657"/>
      <c r="DN27" s="657"/>
      <c r="DO27" s="657"/>
      <c r="DP27" s="657"/>
      <c r="DQ27" s="657"/>
      <c r="DR27" s="657"/>
      <c r="DS27" s="657"/>
      <c r="DT27" s="657"/>
      <c r="DU27" s="657"/>
      <c r="DV27" s="658"/>
      <c r="DW27" s="630">
        <v>10.9</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156054</v>
      </c>
      <c r="S28" s="626"/>
      <c r="T28" s="626"/>
      <c r="U28" s="626"/>
      <c r="V28" s="626"/>
      <c r="W28" s="626"/>
      <c r="X28" s="626"/>
      <c r="Y28" s="627"/>
      <c r="Z28" s="628">
        <v>0.5</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3999339</v>
      </c>
      <c r="CS28" s="626"/>
      <c r="CT28" s="626"/>
      <c r="CU28" s="626"/>
      <c r="CV28" s="626"/>
      <c r="CW28" s="626"/>
      <c r="CX28" s="626"/>
      <c r="CY28" s="627"/>
      <c r="CZ28" s="659">
        <v>13.5</v>
      </c>
      <c r="DA28" s="660"/>
      <c r="DB28" s="660"/>
      <c r="DC28" s="661"/>
      <c r="DD28" s="634">
        <v>3904215</v>
      </c>
      <c r="DE28" s="626"/>
      <c r="DF28" s="626"/>
      <c r="DG28" s="626"/>
      <c r="DH28" s="626"/>
      <c r="DI28" s="626"/>
      <c r="DJ28" s="626"/>
      <c r="DK28" s="627"/>
      <c r="DL28" s="634">
        <v>3019969</v>
      </c>
      <c r="DM28" s="626"/>
      <c r="DN28" s="626"/>
      <c r="DO28" s="626"/>
      <c r="DP28" s="626"/>
      <c r="DQ28" s="626"/>
      <c r="DR28" s="626"/>
      <c r="DS28" s="626"/>
      <c r="DT28" s="626"/>
      <c r="DU28" s="626"/>
      <c r="DV28" s="627"/>
      <c r="DW28" s="630">
        <v>17.100000000000001</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83855</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3999337</v>
      </c>
      <c r="CS29" s="657"/>
      <c r="CT29" s="657"/>
      <c r="CU29" s="657"/>
      <c r="CV29" s="657"/>
      <c r="CW29" s="657"/>
      <c r="CX29" s="657"/>
      <c r="CY29" s="658"/>
      <c r="CZ29" s="659">
        <v>13.5</v>
      </c>
      <c r="DA29" s="660"/>
      <c r="DB29" s="660"/>
      <c r="DC29" s="661"/>
      <c r="DD29" s="634">
        <v>3904213</v>
      </c>
      <c r="DE29" s="657"/>
      <c r="DF29" s="657"/>
      <c r="DG29" s="657"/>
      <c r="DH29" s="657"/>
      <c r="DI29" s="657"/>
      <c r="DJ29" s="657"/>
      <c r="DK29" s="658"/>
      <c r="DL29" s="634">
        <v>3019967</v>
      </c>
      <c r="DM29" s="657"/>
      <c r="DN29" s="657"/>
      <c r="DO29" s="657"/>
      <c r="DP29" s="657"/>
      <c r="DQ29" s="657"/>
      <c r="DR29" s="657"/>
      <c r="DS29" s="657"/>
      <c r="DT29" s="657"/>
      <c r="DU29" s="657"/>
      <c r="DV29" s="658"/>
      <c r="DW29" s="630">
        <v>17.100000000000001</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215411</v>
      </c>
      <c r="S30" s="626"/>
      <c r="T30" s="626"/>
      <c r="U30" s="626"/>
      <c r="V30" s="626"/>
      <c r="W30" s="626"/>
      <c r="X30" s="626"/>
      <c r="Y30" s="627"/>
      <c r="Z30" s="628">
        <v>0.7</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98.3</v>
      </c>
      <c r="BH30" s="684"/>
      <c r="BI30" s="684"/>
      <c r="BJ30" s="684"/>
      <c r="BK30" s="684"/>
      <c r="BL30" s="684"/>
      <c r="BM30" s="620">
        <v>87.8</v>
      </c>
      <c r="BN30" s="684"/>
      <c r="BO30" s="684"/>
      <c r="BP30" s="684"/>
      <c r="BQ30" s="685"/>
      <c r="BR30" s="683">
        <v>98.2</v>
      </c>
      <c r="BS30" s="684"/>
      <c r="BT30" s="684"/>
      <c r="BU30" s="684"/>
      <c r="BV30" s="684"/>
      <c r="BW30" s="684"/>
      <c r="BX30" s="620">
        <v>86.4</v>
      </c>
      <c r="BY30" s="684"/>
      <c r="BZ30" s="684"/>
      <c r="CA30" s="684"/>
      <c r="CB30" s="685"/>
      <c r="CD30" s="688"/>
      <c r="CE30" s="689"/>
      <c r="CF30" s="639" t="s">
        <v>293</v>
      </c>
      <c r="CG30" s="640"/>
      <c r="CH30" s="640"/>
      <c r="CI30" s="640"/>
      <c r="CJ30" s="640"/>
      <c r="CK30" s="640"/>
      <c r="CL30" s="640"/>
      <c r="CM30" s="640"/>
      <c r="CN30" s="640"/>
      <c r="CO30" s="640"/>
      <c r="CP30" s="640"/>
      <c r="CQ30" s="641"/>
      <c r="CR30" s="625">
        <v>3820028</v>
      </c>
      <c r="CS30" s="626"/>
      <c r="CT30" s="626"/>
      <c r="CU30" s="626"/>
      <c r="CV30" s="626"/>
      <c r="CW30" s="626"/>
      <c r="CX30" s="626"/>
      <c r="CY30" s="627"/>
      <c r="CZ30" s="659">
        <v>12.9</v>
      </c>
      <c r="DA30" s="660"/>
      <c r="DB30" s="660"/>
      <c r="DC30" s="661"/>
      <c r="DD30" s="634">
        <v>3730102</v>
      </c>
      <c r="DE30" s="626"/>
      <c r="DF30" s="626"/>
      <c r="DG30" s="626"/>
      <c r="DH30" s="626"/>
      <c r="DI30" s="626"/>
      <c r="DJ30" s="626"/>
      <c r="DK30" s="627"/>
      <c r="DL30" s="634">
        <v>2845856</v>
      </c>
      <c r="DM30" s="626"/>
      <c r="DN30" s="626"/>
      <c r="DO30" s="626"/>
      <c r="DP30" s="626"/>
      <c r="DQ30" s="626"/>
      <c r="DR30" s="626"/>
      <c r="DS30" s="626"/>
      <c r="DT30" s="626"/>
      <c r="DU30" s="626"/>
      <c r="DV30" s="627"/>
      <c r="DW30" s="630">
        <v>16.2</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1184644</v>
      </c>
      <c r="S31" s="626"/>
      <c r="T31" s="626"/>
      <c r="U31" s="626"/>
      <c r="V31" s="626"/>
      <c r="W31" s="626"/>
      <c r="X31" s="626"/>
      <c r="Y31" s="627"/>
      <c r="Z31" s="628">
        <v>3.8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94.8</v>
      </c>
      <c r="BN31" s="681"/>
      <c r="BO31" s="681"/>
      <c r="BP31" s="681"/>
      <c r="BQ31" s="682"/>
      <c r="BR31" s="680">
        <v>99</v>
      </c>
      <c r="BS31" s="657"/>
      <c r="BT31" s="657"/>
      <c r="BU31" s="657"/>
      <c r="BV31" s="657"/>
      <c r="BW31" s="657"/>
      <c r="BX31" s="631">
        <v>92.5</v>
      </c>
      <c r="BY31" s="681"/>
      <c r="BZ31" s="681"/>
      <c r="CA31" s="681"/>
      <c r="CB31" s="682"/>
      <c r="CD31" s="688"/>
      <c r="CE31" s="689"/>
      <c r="CF31" s="639" t="s">
        <v>297</v>
      </c>
      <c r="CG31" s="640"/>
      <c r="CH31" s="640"/>
      <c r="CI31" s="640"/>
      <c r="CJ31" s="640"/>
      <c r="CK31" s="640"/>
      <c r="CL31" s="640"/>
      <c r="CM31" s="640"/>
      <c r="CN31" s="640"/>
      <c r="CO31" s="640"/>
      <c r="CP31" s="640"/>
      <c r="CQ31" s="641"/>
      <c r="CR31" s="625">
        <v>179309</v>
      </c>
      <c r="CS31" s="657"/>
      <c r="CT31" s="657"/>
      <c r="CU31" s="657"/>
      <c r="CV31" s="657"/>
      <c r="CW31" s="657"/>
      <c r="CX31" s="657"/>
      <c r="CY31" s="658"/>
      <c r="CZ31" s="659">
        <v>0.6</v>
      </c>
      <c r="DA31" s="660"/>
      <c r="DB31" s="660"/>
      <c r="DC31" s="661"/>
      <c r="DD31" s="634">
        <v>174111</v>
      </c>
      <c r="DE31" s="657"/>
      <c r="DF31" s="657"/>
      <c r="DG31" s="657"/>
      <c r="DH31" s="657"/>
      <c r="DI31" s="657"/>
      <c r="DJ31" s="657"/>
      <c r="DK31" s="658"/>
      <c r="DL31" s="634">
        <v>174111</v>
      </c>
      <c r="DM31" s="657"/>
      <c r="DN31" s="657"/>
      <c r="DO31" s="657"/>
      <c r="DP31" s="657"/>
      <c r="DQ31" s="657"/>
      <c r="DR31" s="657"/>
      <c r="DS31" s="657"/>
      <c r="DT31" s="657"/>
      <c r="DU31" s="657"/>
      <c r="DV31" s="658"/>
      <c r="DW31" s="630">
        <v>1</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544696</v>
      </c>
      <c r="S32" s="626"/>
      <c r="T32" s="626"/>
      <c r="U32" s="626"/>
      <c r="V32" s="626"/>
      <c r="W32" s="626"/>
      <c r="X32" s="626"/>
      <c r="Y32" s="627"/>
      <c r="Z32" s="628">
        <v>1.8</v>
      </c>
      <c r="AA32" s="628"/>
      <c r="AB32" s="628"/>
      <c r="AC32" s="628"/>
      <c r="AD32" s="629">
        <v>783</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97.3</v>
      </c>
      <c r="BH32" s="693"/>
      <c r="BI32" s="693"/>
      <c r="BJ32" s="693"/>
      <c r="BK32" s="693"/>
      <c r="BL32" s="693"/>
      <c r="BM32" s="694">
        <v>80.5</v>
      </c>
      <c r="BN32" s="693"/>
      <c r="BO32" s="693"/>
      <c r="BP32" s="693"/>
      <c r="BQ32" s="695"/>
      <c r="BR32" s="692">
        <v>97.3</v>
      </c>
      <c r="BS32" s="693"/>
      <c r="BT32" s="693"/>
      <c r="BU32" s="693"/>
      <c r="BV32" s="693"/>
      <c r="BW32" s="693"/>
      <c r="BX32" s="694">
        <v>79.5</v>
      </c>
      <c r="BY32" s="693"/>
      <c r="BZ32" s="693"/>
      <c r="CA32" s="693"/>
      <c r="CB32" s="695"/>
      <c r="CD32" s="690"/>
      <c r="CE32" s="691"/>
      <c r="CF32" s="639" t="s">
        <v>300</v>
      </c>
      <c r="CG32" s="640"/>
      <c r="CH32" s="640"/>
      <c r="CI32" s="640"/>
      <c r="CJ32" s="640"/>
      <c r="CK32" s="640"/>
      <c r="CL32" s="640"/>
      <c r="CM32" s="640"/>
      <c r="CN32" s="640"/>
      <c r="CO32" s="640"/>
      <c r="CP32" s="640"/>
      <c r="CQ32" s="641"/>
      <c r="CR32" s="625">
        <v>2</v>
      </c>
      <c r="CS32" s="626"/>
      <c r="CT32" s="626"/>
      <c r="CU32" s="626"/>
      <c r="CV32" s="626"/>
      <c r="CW32" s="626"/>
      <c r="CX32" s="626"/>
      <c r="CY32" s="627"/>
      <c r="CZ32" s="659">
        <v>0</v>
      </c>
      <c r="DA32" s="660"/>
      <c r="DB32" s="660"/>
      <c r="DC32" s="661"/>
      <c r="DD32" s="634">
        <v>2</v>
      </c>
      <c r="DE32" s="626"/>
      <c r="DF32" s="626"/>
      <c r="DG32" s="626"/>
      <c r="DH32" s="626"/>
      <c r="DI32" s="626"/>
      <c r="DJ32" s="626"/>
      <c r="DK32" s="627"/>
      <c r="DL32" s="634">
        <v>2</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2767500</v>
      </c>
      <c r="S33" s="626"/>
      <c r="T33" s="626"/>
      <c r="U33" s="626"/>
      <c r="V33" s="626"/>
      <c r="W33" s="626"/>
      <c r="X33" s="626"/>
      <c r="Y33" s="627"/>
      <c r="Z33" s="628">
        <v>8.9</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10661820</v>
      </c>
      <c r="CS33" s="657"/>
      <c r="CT33" s="657"/>
      <c r="CU33" s="657"/>
      <c r="CV33" s="657"/>
      <c r="CW33" s="657"/>
      <c r="CX33" s="657"/>
      <c r="CY33" s="658"/>
      <c r="CZ33" s="659">
        <v>36.1</v>
      </c>
      <c r="DA33" s="660"/>
      <c r="DB33" s="660"/>
      <c r="DC33" s="661"/>
      <c r="DD33" s="634">
        <v>8251696</v>
      </c>
      <c r="DE33" s="657"/>
      <c r="DF33" s="657"/>
      <c r="DG33" s="657"/>
      <c r="DH33" s="657"/>
      <c r="DI33" s="657"/>
      <c r="DJ33" s="657"/>
      <c r="DK33" s="658"/>
      <c r="DL33" s="634">
        <v>5646584</v>
      </c>
      <c r="DM33" s="657"/>
      <c r="DN33" s="657"/>
      <c r="DO33" s="657"/>
      <c r="DP33" s="657"/>
      <c r="DQ33" s="657"/>
      <c r="DR33" s="657"/>
      <c r="DS33" s="657"/>
      <c r="DT33" s="657"/>
      <c r="DU33" s="657"/>
      <c r="DV33" s="658"/>
      <c r="DW33" s="630">
        <v>32</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2390442</v>
      </c>
      <c r="CS34" s="626"/>
      <c r="CT34" s="626"/>
      <c r="CU34" s="626"/>
      <c r="CV34" s="626"/>
      <c r="CW34" s="626"/>
      <c r="CX34" s="626"/>
      <c r="CY34" s="627"/>
      <c r="CZ34" s="659">
        <v>8.1</v>
      </c>
      <c r="DA34" s="660"/>
      <c r="DB34" s="660"/>
      <c r="DC34" s="661"/>
      <c r="DD34" s="634">
        <v>1884944</v>
      </c>
      <c r="DE34" s="626"/>
      <c r="DF34" s="626"/>
      <c r="DG34" s="626"/>
      <c r="DH34" s="626"/>
      <c r="DI34" s="626"/>
      <c r="DJ34" s="626"/>
      <c r="DK34" s="627"/>
      <c r="DL34" s="634">
        <v>1438718</v>
      </c>
      <c r="DM34" s="626"/>
      <c r="DN34" s="626"/>
      <c r="DO34" s="626"/>
      <c r="DP34" s="626"/>
      <c r="DQ34" s="626"/>
      <c r="DR34" s="626"/>
      <c r="DS34" s="626"/>
      <c r="DT34" s="626"/>
      <c r="DU34" s="626"/>
      <c r="DV34" s="627"/>
      <c r="DW34" s="630">
        <v>8.1999999999999993</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200000</v>
      </c>
      <c r="S35" s="626"/>
      <c r="T35" s="626"/>
      <c r="U35" s="626"/>
      <c r="V35" s="626"/>
      <c r="W35" s="626"/>
      <c r="X35" s="626"/>
      <c r="Y35" s="627"/>
      <c r="Z35" s="628">
        <v>0.6</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3537168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6029</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141951</v>
      </c>
      <c r="CS35" s="657"/>
      <c r="CT35" s="657"/>
      <c r="CU35" s="657"/>
      <c r="CV35" s="657"/>
      <c r="CW35" s="657"/>
      <c r="CX35" s="657"/>
      <c r="CY35" s="658"/>
      <c r="CZ35" s="659">
        <v>0.5</v>
      </c>
      <c r="DA35" s="660"/>
      <c r="DB35" s="660"/>
      <c r="DC35" s="661"/>
      <c r="DD35" s="634">
        <v>97834</v>
      </c>
      <c r="DE35" s="657"/>
      <c r="DF35" s="657"/>
      <c r="DG35" s="657"/>
      <c r="DH35" s="657"/>
      <c r="DI35" s="657"/>
      <c r="DJ35" s="657"/>
      <c r="DK35" s="658"/>
      <c r="DL35" s="634">
        <v>97834</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31006209</v>
      </c>
      <c r="S36" s="698"/>
      <c r="T36" s="698"/>
      <c r="U36" s="698"/>
      <c r="V36" s="698"/>
      <c r="W36" s="698"/>
      <c r="X36" s="698"/>
      <c r="Y36" s="699"/>
      <c r="Z36" s="700">
        <v>100</v>
      </c>
      <c r="AA36" s="700"/>
      <c r="AB36" s="700"/>
      <c r="AC36" s="700"/>
      <c r="AD36" s="701">
        <v>17418988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734594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-332507</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3166412</v>
      </c>
      <c r="CS36" s="626"/>
      <c r="CT36" s="626"/>
      <c r="CU36" s="626"/>
      <c r="CV36" s="626"/>
      <c r="CW36" s="626"/>
      <c r="CX36" s="626"/>
      <c r="CY36" s="627"/>
      <c r="CZ36" s="659">
        <v>10.7</v>
      </c>
      <c r="DA36" s="660"/>
      <c r="DB36" s="660"/>
      <c r="DC36" s="661"/>
      <c r="DD36" s="634">
        <v>2571735</v>
      </c>
      <c r="DE36" s="626"/>
      <c r="DF36" s="626"/>
      <c r="DG36" s="626"/>
      <c r="DH36" s="626"/>
      <c r="DI36" s="626"/>
      <c r="DJ36" s="626"/>
      <c r="DK36" s="627"/>
      <c r="DL36" s="634">
        <v>1838513</v>
      </c>
      <c r="DM36" s="626"/>
      <c r="DN36" s="626"/>
      <c r="DO36" s="626"/>
      <c r="DP36" s="626"/>
      <c r="DQ36" s="626"/>
      <c r="DR36" s="626"/>
      <c r="DS36" s="626"/>
      <c r="DT36" s="626"/>
      <c r="DU36" s="626"/>
      <c r="DV36" s="627"/>
      <c r="DW36" s="630">
        <v>10.4</v>
      </c>
      <c r="DX36" s="655"/>
      <c r="DY36" s="655"/>
      <c r="DZ36" s="655"/>
      <c r="EA36" s="655"/>
      <c r="EB36" s="655"/>
      <c r="EC36" s="656"/>
    </row>
    <row r="37" spans="2:133" ht="11.25" customHeight="1">
      <c r="AQ37" s="704" t="s">
        <v>315</v>
      </c>
      <c r="AR37" s="705"/>
      <c r="AS37" s="705"/>
      <c r="AT37" s="705"/>
      <c r="AU37" s="705"/>
      <c r="AV37" s="705"/>
      <c r="AW37" s="705"/>
      <c r="AX37" s="705"/>
      <c r="AY37" s="706"/>
      <c r="AZ37" s="625">
        <v>371489</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7734</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1834046</v>
      </c>
      <c r="CS37" s="657"/>
      <c r="CT37" s="657"/>
      <c r="CU37" s="657"/>
      <c r="CV37" s="657"/>
      <c r="CW37" s="657"/>
      <c r="CX37" s="657"/>
      <c r="CY37" s="658"/>
      <c r="CZ37" s="659">
        <v>6.2</v>
      </c>
      <c r="DA37" s="660"/>
      <c r="DB37" s="660"/>
      <c r="DC37" s="661"/>
      <c r="DD37" s="634">
        <v>1834046</v>
      </c>
      <c r="DE37" s="657"/>
      <c r="DF37" s="657"/>
      <c r="DG37" s="657"/>
      <c r="DH37" s="657"/>
      <c r="DI37" s="657"/>
      <c r="DJ37" s="657"/>
      <c r="DK37" s="658"/>
      <c r="DL37" s="634">
        <v>1422082</v>
      </c>
      <c r="DM37" s="657"/>
      <c r="DN37" s="657"/>
      <c r="DO37" s="657"/>
      <c r="DP37" s="657"/>
      <c r="DQ37" s="657"/>
      <c r="DR37" s="657"/>
      <c r="DS37" s="657"/>
      <c r="DT37" s="657"/>
      <c r="DU37" s="657"/>
      <c r="DV37" s="658"/>
      <c r="DW37" s="630">
        <v>8.1</v>
      </c>
      <c r="DX37" s="655"/>
      <c r="DY37" s="655"/>
      <c r="DZ37" s="655"/>
      <c r="EA37" s="655"/>
      <c r="EB37" s="655"/>
      <c r="EC37" s="656"/>
    </row>
    <row r="38" spans="2:133" ht="11.25" customHeight="1">
      <c r="AQ38" s="704" t="s">
        <v>318</v>
      </c>
      <c r="AR38" s="705"/>
      <c r="AS38" s="705"/>
      <c r="AT38" s="705"/>
      <c r="AU38" s="705"/>
      <c r="AV38" s="705"/>
      <c r="AW38" s="705"/>
      <c r="AX38" s="705"/>
      <c r="AY38" s="706"/>
      <c r="AZ38" s="625">
        <v>58424</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15139</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3473715</v>
      </c>
      <c r="CS38" s="626"/>
      <c r="CT38" s="626"/>
      <c r="CU38" s="626"/>
      <c r="CV38" s="626"/>
      <c r="CW38" s="626"/>
      <c r="CX38" s="626"/>
      <c r="CY38" s="627"/>
      <c r="CZ38" s="659">
        <v>11.8</v>
      </c>
      <c r="DA38" s="660"/>
      <c r="DB38" s="660"/>
      <c r="DC38" s="661"/>
      <c r="DD38" s="634">
        <v>3077183</v>
      </c>
      <c r="DE38" s="626"/>
      <c r="DF38" s="626"/>
      <c r="DG38" s="626"/>
      <c r="DH38" s="626"/>
      <c r="DI38" s="626"/>
      <c r="DJ38" s="626"/>
      <c r="DK38" s="627"/>
      <c r="DL38" s="634">
        <v>2271519</v>
      </c>
      <c r="DM38" s="626"/>
      <c r="DN38" s="626"/>
      <c r="DO38" s="626"/>
      <c r="DP38" s="626"/>
      <c r="DQ38" s="626"/>
      <c r="DR38" s="626"/>
      <c r="DS38" s="626"/>
      <c r="DT38" s="626"/>
      <c r="DU38" s="626"/>
      <c r="DV38" s="627"/>
      <c r="DW38" s="630">
        <v>12.9</v>
      </c>
      <c r="DX38" s="655"/>
      <c r="DY38" s="655"/>
      <c r="DZ38" s="655"/>
      <c r="EA38" s="655"/>
      <c r="EB38" s="655"/>
      <c r="EC38" s="656"/>
    </row>
    <row r="39" spans="2:133" ht="11.25" customHeight="1">
      <c r="AQ39" s="704" t="s">
        <v>321</v>
      </c>
      <c r="AR39" s="705"/>
      <c r="AS39" s="705"/>
      <c r="AT39" s="705"/>
      <c r="AU39" s="705"/>
      <c r="AV39" s="705"/>
      <c r="AW39" s="705"/>
      <c r="AX39" s="705"/>
      <c r="AY39" s="706"/>
      <c r="AZ39" s="625">
        <v>8600</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106</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720293</v>
      </c>
      <c r="CS39" s="657"/>
      <c r="CT39" s="657"/>
      <c r="CU39" s="657"/>
      <c r="CV39" s="657"/>
      <c r="CW39" s="657"/>
      <c r="CX39" s="657"/>
      <c r="CY39" s="658"/>
      <c r="CZ39" s="659">
        <v>2.4</v>
      </c>
      <c r="DA39" s="660"/>
      <c r="DB39" s="660"/>
      <c r="DC39" s="661"/>
      <c r="DD39" s="634">
        <v>620000</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728219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141</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769007</v>
      </c>
      <c r="CS40" s="626"/>
      <c r="CT40" s="626"/>
      <c r="CU40" s="626"/>
      <c r="CV40" s="626"/>
      <c r="CW40" s="626"/>
      <c r="CX40" s="626"/>
      <c r="CY40" s="627"/>
      <c r="CZ40" s="659">
        <v>2.6</v>
      </c>
      <c r="DA40" s="660"/>
      <c r="DB40" s="660"/>
      <c r="DC40" s="661"/>
      <c r="DD40" s="634" t="s">
        <v>325</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1635842</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304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4668608</v>
      </c>
      <c r="CS42" s="626"/>
      <c r="CT42" s="626"/>
      <c r="CU42" s="626"/>
      <c r="CV42" s="626"/>
      <c r="CW42" s="626"/>
      <c r="CX42" s="626"/>
      <c r="CY42" s="627"/>
      <c r="CZ42" s="659">
        <v>15.8</v>
      </c>
      <c r="DA42" s="708"/>
      <c r="DB42" s="708"/>
      <c r="DC42" s="709"/>
      <c r="DD42" s="634">
        <v>1087430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4310565</v>
      </c>
      <c r="CS44" s="626"/>
      <c r="CT44" s="626"/>
      <c r="CU44" s="626"/>
      <c r="CV44" s="626"/>
      <c r="CW44" s="626"/>
      <c r="CX44" s="626"/>
      <c r="CY44" s="627"/>
      <c r="CZ44" s="659">
        <v>14.6</v>
      </c>
      <c r="DA44" s="708"/>
      <c r="DB44" s="708"/>
      <c r="DC44" s="709"/>
      <c r="DD44" s="634">
        <v>999692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1853878</v>
      </c>
      <c r="CS45" s="657"/>
      <c r="CT45" s="657"/>
      <c r="CU45" s="657"/>
      <c r="CV45" s="657"/>
      <c r="CW45" s="657"/>
      <c r="CX45" s="657"/>
      <c r="CY45" s="658"/>
      <c r="CZ45" s="659">
        <v>6.3</v>
      </c>
      <c r="DA45" s="660"/>
      <c r="DB45" s="660"/>
      <c r="DC45" s="661"/>
      <c r="DD45" s="634">
        <v>231705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2235214</v>
      </c>
      <c r="CS46" s="626"/>
      <c r="CT46" s="626"/>
      <c r="CU46" s="626"/>
      <c r="CV46" s="626"/>
      <c r="CW46" s="626"/>
      <c r="CX46" s="626"/>
      <c r="CY46" s="627"/>
      <c r="CZ46" s="659">
        <v>7.6</v>
      </c>
      <c r="DA46" s="708"/>
      <c r="DB46" s="708"/>
      <c r="DC46" s="709"/>
      <c r="DD46" s="634">
        <v>755088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358043</v>
      </c>
      <c r="CS47" s="657"/>
      <c r="CT47" s="657"/>
      <c r="CU47" s="657"/>
      <c r="CV47" s="657"/>
      <c r="CW47" s="657"/>
      <c r="CX47" s="657"/>
      <c r="CY47" s="658"/>
      <c r="CZ47" s="659">
        <v>1.2</v>
      </c>
      <c r="DA47" s="660"/>
      <c r="DB47" s="660"/>
      <c r="DC47" s="661"/>
      <c r="DD47" s="634">
        <v>87738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29530393</v>
      </c>
      <c r="CS49" s="693"/>
      <c r="CT49" s="693"/>
      <c r="CU49" s="693"/>
      <c r="CV49" s="693"/>
      <c r="CW49" s="693"/>
      <c r="CX49" s="693"/>
      <c r="CY49" s="720"/>
      <c r="CZ49" s="721">
        <v>100</v>
      </c>
      <c r="DA49" s="722"/>
      <c r="DB49" s="722"/>
      <c r="DC49" s="723"/>
      <c r="DD49" s="724">
        <v>18564982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100" workbookViewId="0">
      <selection activeCell="BL83" sqref="BL8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31130</v>
      </c>
      <c r="R7" s="755"/>
      <c r="S7" s="755"/>
      <c r="T7" s="755"/>
      <c r="U7" s="755"/>
      <c r="V7" s="755">
        <v>29654</v>
      </c>
      <c r="W7" s="755"/>
      <c r="X7" s="755"/>
      <c r="Y7" s="755"/>
      <c r="Z7" s="755"/>
      <c r="AA7" s="755">
        <v>1476</v>
      </c>
      <c r="AB7" s="755"/>
      <c r="AC7" s="755"/>
      <c r="AD7" s="755"/>
      <c r="AE7" s="756"/>
      <c r="AF7" s="757">
        <v>1229</v>
      </c>
      <c r="AG7" s="758"/>
      <c r="AH7" s="758"/>
      <c r="AI7" s="758"/>
      <c r="AJ7" s="759"/>
      <c r="AK7" s="794">
        <v>215</v>
      </c>
      <c r="AL7" s="795"/>
      <c r="AM7" s="795"/>
      <c r="AN7" s="795"/>
      <c r="AO7" s="795"/>
      <c r="AP7" s="795">
        <v>21334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f>SUM(Q7:U22)</f>
        <v>31130</v>
      </c>
      <c r="R23" s="814"/>
      <c r="S23" s="814"/>
      <c r="T23" s="814"/>
      <c r="U23" s="814"/>
      <c r="V23" s="814">
        <f t="shared" ref="V23" si="0">SUM(V7:Z22)</f>
        <v>29654</v>
      </c>
      <c r="W23" s="814"/>
      <c r="X23" s="814"/>
      <c r="Y23" s="814"/>
      <c r="Z23" s="814"/>
      <c r="AA23" s="814">
        <f t="shared" ref="AA23" si="1">SUM(AA7:AE22)</f>
        <v>1476</v>
      </c>
      <c r="AB23" s="814"/>
      <c r="AC23" s="814"/>
      <c r="AD23" s="814"/>
      <c r="AE23" s="815"/>
      <c r="AF23" s="816">
        <v>1083</v>
      </c>
      <c r="AG23" s="814"/>
      <c r="AH23" s="814"/>
      <c r="AI23" s="814"/>
      <c r="AJ23" s="817"/>
      <c r="AK23" s="818"/>
      <c r="AL23" s="819"/>
      <c r="AM23" s="819"/>
      <c r="AN23" s="819"/>
      <c r="AO23" s="819"/>
      <c r="AP23" s="814">
        <f>SUM(AP7:AT22)</f>
        <v>21334</v>
      </c>
      <c r="AQ23" s="814"/>
      <c r="AR23" s="814"/>
      <c r="AS23" s="814"/>
      <c r="AT23" s="814"/>
      <c r="AU23" s="820"/>
      <c r="AV23" s="820"/>
      <c r="AW23" s="820"/>
      <c r="AX23" s="820"/>
      <c r="AY23" s="821"/>
      <c r="AZ23" s="829" t="s">
        <v>370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8158</v>
      </c>
      <c r="R28" s="843"/>
      <c r="S28" s="843"/>
      <c r="T28" s="843"/>
      <c r="U28" s="843"/>
      <c r="V28" s="843">
        <v>8152</v>
      </c>
      <c r="W28" s="843"/>
      <c r="X28" s="843"/>
      <c r="Y28" s="843"/>
      <c r="Z28" s="843"/>
      <c r="AA28" s="843">
        <v>6</v>
      </c>
      <c r="AB28" s="843"/>
      <c r="AC28" s="843"/>
      <c r="AD28" s="843"/>
      <c r="AE28" s="844"/>
      <c r="AF28" s="845">
        <v>6</v>
      </c>
      <c r="AG28" s="843"/>
      <c r="AH28" s="843"/>
      <c r="AI28" s="843"/>
      <c r="AJ28" s="846"/>
      <c r="AK28" s="847">
        <v>679</v>
      </c>
      <c r="AL28" s="838"/>
      <c r="AM28" s="838"/>
      <c r="AN28" s="838"/>
      <c r="AO28" s="838"/>
      <c r="AP28" s="838">
        <v>0</v>
      </c>
      <c r="AQ28" s="838"/>
      <c r="AR28" s="838"/>
      <c r="AS28" s="838"/>
      <c r="AT28" s="838"/>
      <c r="AU28" s="838">
        <v>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486</v>
      </c>
      <c r="R29" s="779"/>
      <c r="S29" s="779"/>
      <c r="T29" s="779"/>
      <c r="U29" s="779"/>
      <c r="V29" s="779">
        <v>485</v>
      </c>
      <c r="W29" s="779"/>
      <c r="X29" s="779"/>
      <c r="Y29" s="779"/>
      <c r="Z29" s="779"/>
      <c r="AA29" s="779">
        <v>1</v>
      </c>
      <c r="AB29" s="779"/>
      <c r="AC29" s="779"/>
      <c r="AD29" s="779"/>
      <c r="AE29" s="780"/>
      <c r="AF29" s="781">
        <v>1</v>
      </c>
      <c r="AG29" s="782"/>
      <c r="AH29" s="782"/>
      <c r="AI29" s="782"/>
      <c r="AJ29" s="783"/>
      <c r="AK29" s="850">
        <v>194</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517</v>
      </c>
      <c r="R30" s="779"/>
      <c r="S30" s="779"/>
      <c r="T30" s="779"/>
      <c r="U30" s="779"/>
      <c r="V30" s="779">
        <v>442</v>
      </c>
      <c r="W30" s="779"/>
      <c r="X30" s="779"/>
      <c r="Y30" s="779"/>
      <c r="Z30" s="779"/>
      <c r="AA30" s="779">
        <v>75</v>
      </c>
      <c r="AB30" s="779"/>
      <c r="AC30" s="779"/>
      <c r="AD30" s="779"/>
      <c r="AE30" s="780"/>
      <c r="AF30" s="781">
        <v>1160</v>
      </c>
      <c r="AG30" s="782"/>
      <c r="AH30" s="782"/>
      <c r="AI30" s="782"/>
      <c r="AJ30" s="783"/>
      <c r="AK30" s="850">
        <v>61</v>
      </c>
      <c r="AL30" s="851"/>
      <c r="AM30" s="851"/>
      <c r="AN30" s="851"/>
      <c r="AO30" s="851"/>
      <c r="AP30" s="851">
        <v>1763</v>
      </c>
      <c r="AQ30" s="851"/>
      <c r="AR30" s="851"/>
      <c r="AS30" s="851"/>
      <c r="AT30" s="851"/>
      <c r="AU30" s="851">
        <v>330</v>
      </c>
      <c r="AV30" s="851"/>
      <c r="AW30" s="851"/>
      <c r="AX30" s="851"/>
      <c r="AY30" s="851"/>
      <c r="AZ30" s="852"/>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768</v>
      </c>
      <c r="R31" s="779"/>
      <c r="S31" s="779"/>
      <c r="T31" s="779"/>
      <c r="U31" s="779"/>
      <c r="V31" s="779">
        <v>714</v>
      </c>
      <c r="W31" s="779"/>
      <c r="X31" s="779"/>
      <c r="Y31" s="779"/>
      <c r="Z31" s="779"/>
      <c r="AA31" s="779">
        <v>54</v>
      </c>
      <c r="AB31" s="779"/>
      <c r="AC31" s="779"/>
      <c r="AD31" s="779"/>
      <c r="AE31" s="780"/>
      <c r="AF31" s="781">
        <v>54</v>
      </c>
      <c r="AG31" s="782"/>
      <c r="AH31" s="782"/>
      <c r="AI31" s="782"/>
      <c r="AJ31" s="783"/>
      <c r="AK31" s="850">
        <v>370</v>
      </c>
      <c r="AL31" s="851"/>
      <c r="AM31" s="851"/>
      <c r="AN31" s="851"/>
      <c r="AO31" s="851"/>
      <c r="AP31" s="851">
        <v>2845</v>
      </c>
      <c r="AQ31" s="851"/>
      <c r="AR31" s="851"/>
      <c r="AS31" s="851"/>
      <c r="AT31" s="851"/>
      <c r="AU31" s="851">
        <v>1957</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1004</v>
      </c>
      <c r="R32" s="779"/>
      <c r="S32" s="779"/>
      <c r="T32" s="779"/>
      <c r="U32" s="779"/>
      <c r="V32" s="779">
        <v>992</v>
      </c>
      <c r="W32" s="779"/>
      <c r="X32" s="779"/>
      <c r="Y32" s="779"/>
      <c r="Z32" s="779"/>
      <c r="AA32" s="779">
        <v>12</v>
      </c>
      <c r="AB32" s="779"/>
      <c r="AC32" s="779"/>
      <c r="AD32" s="779"/>
      <c r="AE32" s="780"/>
      <c r="AF32" s="781">
        <v>12</v>
      </c>
      <c r="AG32" s="782"/>
      <c r="AH32" s="782"/>
      <c r="AI32" s="782"/>
      <c r="AJ32" s="783"/>
      <c r="AK32" s="850">
        <v>752</v>
      </c>
      <c r="AL32" s="851"/>
      <c r="AM32" s="851"/>
      <c r="AN32" s="851"/>
      <c r="AO32" s="851"/>
      <c r="AP32" s="851">
        <v>6324</v>
      </c>
      <c r="AQ32" s="851"/>
      <c r="AR32" s="851"/>
      <c r="AS32" s="851"/>
      <c r="AT32" s="851"/>
      <c r="AU32" s="851">
        <v>5306</v>
      </c>
      <c r="AV32" s="851"/>
      <c r="AW32" s="851"/>
      <c r="AX32" s="851"/>
      <c r="AY32" s="851"/>
      <c r="AZ32" s="852"/>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161</v>
      </c>
      <c r="R33" s="779"/>
      <c r="S33" s="779"/>
      <c r="T33" s="779"/>
      <c r="U33" s="779"/>
      <c r="V33" s="779">
        <v>158</v>
      </c>
      <c r="W33" s="779"/>
      <c r="X33" s="779"/>
      <c r="Y33" s="779"/>
      <c r="Z33" s="779"/>
      <c r="AA33" s="779">
        <v>3</v>
      </c>
      <c r="AB33" s="779"/>
      <c r="AC33" s="779"/>
      <c r="AD33" s="779"/>
      <c r="AE33" s="780"/>
      <c r="AF33" s="781">
        <v>3</v>
      </c>
      <c r="AG33" s="782"/>
      <c r="AH33" s="782"/>
      <c r="AI33" s="782"/>
      <c r="AJ33" s="783"/>
      <c r="AK33" s="850">
        <v>32</v>
      </c>
      <c r="AL33" s="851"/>
      <c r="AM33" s="851"/>
      <c r="AN33" s="851"/>
      <c r="AO33" s="851"/>
      <c r="AP33" s="851">
        <v>60</v>
      </c>
      <c r="AQ33" s="851"/>
      <c r="AR33" s="851"/>
      <c r="AS33" s="851"/>
      <c r="AT33" s="851"/>
      <c r="AU33" s="851">
        <v>0</v>
      </c>
      <c r="AV33" s="851"/>
      <c r="AW33" s="851"/>
      <c r="AX33" s="851"/>
      <c r="AY33" s="851"/>
      <c r="AZ33" s="852"/>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389</v>
      </c>
      <c r="C34" s="776"/>
      <c r="D34" s="776"/>
      <c r="E34" s="776"/>
      <c r="F34" s="776"/>
      <c r="G34" s="776"/>
      <c r="H34" s="776"/>
      <c r="I34" s="776"/>
      <c r="J34" s="776"/>
      <c r="K34" s="776"/>
      <c r="L34" s="776"/>
      <c r="M34" s="776"/>
      <c r="N34" s="776"/>
      <c r="O34" s="776"/>
      <c r="P34" s="777"/>
      <c r="Q34" s="778">
        <v>11</v>
      </c>
      <c r="R34" s="779"/>
      <c r="S34" s="779"/>
      <c r="T34" s="779"/>
      <c r="U34" s="779"/>
      <c r="V34" s="779">
        <v>10</v>
      </c>
      <c r="W34" s="779"/>
      <c r="X34" s="779"/>
      <c r="Y34" s="779"/>
      <c r="Z34" s="779"/>
      <c r="AA34" s="779">
        <v>1</v>
      </c>
      <c r="AB34" s="779"/>
      <c r="AC34" s="779"/>
      <c r="AD34" s="779"/>
      <c r="AE34" s="780"/>
      <c r="AF34" s="781">
        <v>1</v>
      </c>
      <c r="AG34" s="782"/>
      <c r="AH34" s="782"/>
      <c r="AI34" s="782"/>
      <c r="AJ34" s="783"/>
      <c r="AK34" s="850">
        <v>0</v>
      </c>
      <c r="AL34" s="851"/>
      <c r="AM34" s="851"/>
      <c r="AN34" s="851"/>
      <c r="AO34" s="851"/>
      <c r="AP34" s="851">
        <v>0</v>
      </c>
      <c r="AQ34" s="851"/>
      <c r="AR34" s="851"/>
      <c r="AS34" s="851"/>
      <c r="AT34" s="851"/>
      <c r="AU34" s="851">
        <v>0</v>
      </c>
      <c r="AV34" s="851"/>
      <c r="AW34" s="851"/>
      <c r="AX34" s="851"/>
      <c r="AY34" s="851"/>
      <c r="AZ34" s="852"/>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1239</v>
      </c>
      <c r="AG63" s="862"/>
      <c r="AH63" s="862"/>
      <c r="AI63" s="862"/>
      <c r="AJ63" s="863"/>
      <c r="AK63" s="864"/>
      <c r="AL63" s="859"/>
      <c r="AM63" s="859"/>
      <c r="AN63" s="859"/>
      <c r="AO63" s="859"/>
      <c r="AP63" s="862">
        <f>SUM(AP28:AT62)</f>
        <v>10992</v>
      </c>
      <c r="AQ63" s="862"/>
      <c r="AR63" s="862"/>
      <c r="AS63" s="862"/>
      <c r="AT63" s="862"/>
      <c r="AU63" s="862">
        <f>SUM(AU28:AY62)</f>
        <v>7593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393</v>
      </c>
      <c r="B66" s="761"/>
      <c r="C66" s="761"/>
      <c r="D66" s="761"/>
      <c r="E66" s="761"/>
      <c r="F66" s="761"/>
      <c r="G66" s="761"/>
      <c r="H66" s="761"/>
      <c r="I66" s="761"/>
      <c r="J66" s="761"/>
      <c r="K66" s="761"/>
      <c r="L66" s="761"/>
      <c r="M66" s="761"/>
      <c r="N66" s="761"/>
      <c r="O66" s="761"/>
      <c r="P66" s="762"/>
      <c r="Q66" s="737" t="s">
        <v>394</v>
      </c>
      <c r="R66" s="738"/>
      <c r="S66" s="738"/>
      <c r="T66" s="738"/>
      <c r="U66" s="739"/>
      <c r="V66" s="737" t="s">
        <v>395</v>
      </c>
      <c r="W66" s="738"/>
      <c r="X66" s="738"/>
      <c r="Y66" s="738"/>
      <c r="Z66" s="739"/>
      <c r="AA66" s="737" t="s">
        <v>396</v>
      </c>
      <c r="AB66" s="738"/>
      <c r="AC66" s="738"/>
      <c r="AD66" s="738"/>
      <c r="AE66" s="739"/>
      <c r="AF66" s="872" t="s">
        <v>397</v>
      </c>
      <c r="AG66" s="833"/>
      <c r="AH66" s="833"/>
      <c r="AI66" s="833"/>
      <c r="AJ66" s="873"/>
      <c r="AK66" s="737" t="s">
        <v>398</v>
      </c>
      <c r="AL66" s="761"/>
      <c r="AM66" s="761"/>
      <c r="AN66" s="761"/>
      <c r="AO66" s="762"/>
      <c r="AP66" s="737" t="s">
        <v>399</v>
      </c>
      <c r="AQ66" s="738"/>
      <c r="AR66" s="738"/>
      <c r="AS66" s="738"/>
      <c r="AT66" s="739"/>
      <c r="AU66" s="737" t="s">
        <v>400</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544</v>
      </c>
      <c r="C68" s="890"/>
      <c r="D68" s="890"/>
      <c r="E68" s="890"/>
      <c r="F68" s="890"/>
      <c r="G68" s="890"/>
      <c r="H68" s="890"/>
      <c r="I68" s="890"/>
      <c r="J68" s="890"/>
      <c r="K68" s="890"/>
      <c r="L68" s="890"/>
      <c r="M68" s="890"/>
      <c r="N68" s="890"/>
      <c r="O68" s="890"/>
      <c r="P68" s="891"/>
      <c r="Q68" s="892">
        <v>408</v>
      </c>
      <c r="R68" s="886"/>
      <c r="S68" s="886"/>
      <c r="T68" s="886"/>
      <c r="U68" s="886"/>
      <c r="V68" s="886">
        <v>406</v>
      </c>
      <c r="W68" s="886"/>
      <c r="X68" s="886"/>
      <c r="Y68" s="886"/>
      <c r="Z68" s="886"/>
      <c r="AA68" s="886">
        <v>2</v>
      </c>
      <c r="AB68" s="886"/>
      <c r="AC68" s="886"/>
      <c r="AD68" s="886"/>
      <c r="AE68" s="886"/>
      <c r="AF68" s="886">
        <v>2</v>
      </c>
      <c r="AG68" s="886"/>
      <c r="AH68" s="886"/>
      <c r="AI68" s="886"/>
      <c r="AJ68" s="886"/>
      <c r="AK68" s="886">
        <v>0</v>
      </c>
      <c r="AL68" s="886"/>
      <c r="AM68" s="886"/>
      <c r="AN68" s="886"/>
      <c r="AO68" s="886"/>
      <c r="AP68" s="886">
        <v>0</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545</v>
      </c>
      <c r="C69" s="894"/>
      <c r="D69" s="894"/>
      <c r="E69" s="894"/>
      <c r="F69" s="894"/>
      <c r="G69" s="894"/>
      <c r="H69" s="894"/>
      <c r="I69" s="894"/>
      <c r="J69" s="894"/>
      <c r="K69" s="894"/>
      <c r="L69" s="894"/>
      <c r="M69" s="894"/>
      <c r="N69" s="894"/>
      <c r="O69" s="894"/>
      <c r="P69" s="895"/>
      <c r="Q69" s="896">
        <v>40</v>
      </c>
      <c r="R69" s="851"/>
      <c r="S69" s="851"/>
      <c r="T69" s="851"/>
      <c r="U69" s="851"/>
      <c r="V69" s="851">
        <v>39</v>
      </c>
      <c r="W69" s="851"/>
      <c r="X69" s="851"/>
      <c r="Y69" s="851"/>
      <c r="Z69" s="851"/>
      <c r="AA69" s="851">
        <v>1</v>
      </c>
      <c r="AB69" s="851"/>
      <c r="AC69" s="851"/>
      <c r="AD69" s="851"/>
      <c r="AE69" s="851"/>
      <c r="AF69" s="851">
        <v>1</v>
      </c>
      <c r="AG69" s="851"/>
      <c r="AH69" s="851"/>
      <c r="AI69" s="851"/>
      <c r="AJ69" s="851"/>
      <c r="AK69" s="851">
        <v>39</v>
      </c>
      <c r="AL69" s="851"/>
      <c r="AM69" s="851"/>
      <c r="AN69" s="851"/>
      <c r="AO69" s="851"/>
      <c r="AP69" s="851">
        <v>422</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546</v>
      </c>
      <c r="C70" s="894"/>
      <c r="D70" s="894"/>
      <c r="E70" s="894"/>
      <c r="F70" s="894"/>
      <c r="G70" s="894"/>
      <c r="H70" s="894"/>
      <c r="I70" s="894"/>
      <c r="J70" s="894"/>
      <c r="K70" s="894"/>
      <c r="L70" s="894"/>
      <c r="M70" s="894"/>
      <c r="N70" s="894"/>
      <c r="O70" s="894"/>
      <c r="P70" s="895"/>
      <c r="Q70" s="896">
        <v>303</v>
      </c>
      <c r="R70" s="851"/>
      <c r="S70" s="851"/>
      <c r="T70" s="851"/>
      <c r="U70" s="851"/>
      <c r="V70" s="851">
        <v>244</v>
      </c>
      <c r="W70" s="851"/>
      <c r="X70" s="851"/>
      <c r="Y70" s="851"/>
      <c r="Z70" s="851"/>
      <c r="AA70" s="851">
        <v>59</v>
      </c>
      <c r="AB70" s="851"/>
      <c r="AC70" s="851"/>
      <c r="AD70" s="851"/>
      <c r="AE70" s="851"/>
      <c r="AF70" s="851">
        <v>967</v>
      </c>
      <c r="AG70" s="851"/>
      <c r="AH70" s="851"/>
      <c r="AI70" s="851"/>
      <c r="AJ70" s="851"/>
      <c r="AK70" s="851">
        <v>288</v>
      </c>
      <c r="AL70" s="851"/>
      <c r="AM70" s="851"/>
      <c r="AN70" s="851"/>
      <c r="AO70" s="851"/>
      <c r="AP70" s="851">
        <v>824</v>
      </c>
      <c r="AQ70" s="851"/>
      <c r="AR70" s="851"/>
      <c r="AS70" s="851"/>
      <c r="AT70" s="851"/>
      <c r="AU70" s="851">
        <v>173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547</v>
      </c>
      <c r="C71" s="894"/>
      <c r="D71" s="894"/>
      <c r="E71" s="894"/>
      <c r="F71" s="894"/>
      <c r="G71" s="894"/>
      <c r="H71" s="894"/>
      <c r="I71" s="894"/>
      <c r="J71" s="894"/>
      <c r="K71" s="894"/>
      <c r="L71" s="894"/>
      <c r="M71" s="894"/>
      <c r="N71" s="894"/>
      <c r="O71" s="894"/>
      <c r="P71" s="895"/>
      <c r="Q71" s="896">
        <v>3337</v>
      </c>
      <c r="R71" s="851"/>
      <c r="S71" s="851"/>
      <c r="T71" s="851"/>
      <c r="U71" s="851"/>
      <c r="V71" s="851">
        <v>3194</v>
      </c>
      <c r="W71" s="851"/>
      <c r="X71" s="851"/>
      <c r="Y71" s="851"/>
      <c r="Z71" s="851"/>
      <c r="AA71" s="851">
        <v>143</v>
      </c>
      <c r="AB71" s="851"/>
      <c r="AC71" s="851"/>
      <c r="AD71" s="851"/>
      <c r="AE71" s="851"/>
      <c r="AF71" s="851">
        <v>143</v>
      </c>
      <c r="AG71" s="851"/>
      <c r="AH71" s="851"/>
      <c r="AI71" s="851"/>
      <c r="AJ71" s="851"/>
      <c r="AK71" s="851">
        <v>157</v>
      </c>
      <c r="AL71" s="851"/>
      <c r="AM71" s="851"/>
      <c r="AN71" s="851"/>
      <c r="AO71" s="851"/>
      <c r="AP71" s="851">
        <v>3731</v>
      </c>
      <c r="AQ71" s="851"/>
      <c r="AR71" s="851"/>
      <c r="AS71" s="851"/>
      <c r="AT71" s="851"/>
      <c r="AU71" s="851">
        <v>662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548</v>
      </c>
      <c r="C72" s="894"/>
      <c r="D72" s="894"/>
      <c r="E72" s="894"/>
      <c r="F72" s="894"/>
      <c r="G72" s="894"/>
      <c r="H72" s="894"/>
      <c r="I72" s="894"/>
      <c r="J72" s="894"/>
      <c r="K72" s="894"/>
      <c r="L72" s="894"/>
      <c r="M72" s="894"/>
      <c r="N72" s="894"/>
      <c r="O72" s="894"/>
      <c r="P72" s="895"/>
      <c r="Q72" s="896">
        <v>5316</v>
      </c>
      <c r="R72" s="851"/>
      <c r="S72" s="851"/>
      <c r="T72" s="851"/>
      <c r="U72" s="851"/>
      <c r="V72" s="851">
        <v>5733</v>
      </c>
      <c r="W72" s="851"/>
      <c r="X72" s="851"/>
      <c r="Y72" s="851"/>
      <c r="Z72" s="851"/>
      <c r="AA72" s="851">
        <v>-417</v>
      </c>
      <c r="AB72" s="851"/>
      <c r="AC72" s="851"/>
      <c r="AD72" s="851"/>
      <c r="AE72" s="851"/>
      <c r="AF72" s="851">
        <v>117</v>
      </c>
      <c r="AG72" s="851"/>
      <c r="AH72" s="851"/>
      <c r="AI72" s="851"/>
      <c r="AJ72" s="851"/>
      <c r="AK72" s="851">
        <v>0</v>
      </c>
      <c r="AL72" s="851"/>
      <c r="AM72" s="851"/>
      <c r="AN72" s="851"/>
      <c r="AO72" s="851"/>
      <c r="AP72" s="851">
        <v>5913</v>
      </c>
      <c r="AQ72" s="851"/>
      <c r="AR72" s="851"/>
      <c r="AS72" s="851"/>
      <c r="AT72" s="851"/>
      <c r="AU72" s="851">
        <v>13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549</v>
      </c>
      <c r="C73" s="894"/>
      <c r="D73" s="894"/>
      <c r="E73" s="894"/>
      <c r="F73" s="894"/>
      <c r="G73" s="894"/>
      <c r="H73" s="894"/>
      <c r="I73" s="894"/>
      <c r="J73" s="894"/>
      <c r="K73" s="894"/>
      <c r="L73" s="894"/>
      <c r="M73" s="894"/>
      <c r="N73" s="894"/>
      <c r="O73" s="894"/>
      <c r="P73" s="895"/>
      <c r="Q73" s="896">
        <v>5245</v>
      </c>
      <c r="R73" s="851"/>
      <c r="S73" s="851"/>
      <c r="T73" s="851"/>
      <c r="U73" s="851"/>
      <c r="V73" s="851">
        <v>4976</v>
      </c>
      <c r="W73" s="851"/>
      <c r="X73" s="851"/>
      <c r="Y73" s="851"/>
      <c r="Z73" s="851"/>
      <c r="AA73" s="851">
        <v>269</v>
      </c>
      <c r="AB73" s="851"/>
      <c r="AC73" s="851"/>
      <c r="AD73" s="851"/>
      <c r="AE73" s="851"/>
      <c r="AF73" s="851">
        <v>269</v>
      </c>
      <c r="AG73" s="851"/>
      <c r="AH73" s="851"/>
      <c r="AI73" s="851"/>
      <c r="AJ73" s="851"/>
      <c r="AK73" s="851">
        <v>0</v>
      </c>
      <c r="AL73" s="851"/>
      <c r="AM73" s="851"/>
      <c r="AN73" s="851"/>
      <c r="AO73" s="851"/>
      <c r="AP73" s="851">
        <v>2441</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550</v>
      </c>
      <c r="C74" s="894"/>
      <c r="D74" s="894"/>
      <c r="E74" s="894"/>
      <c r="F74" s="894"/>
      <c r="G74" s="894"/>
      <c r="H74" s="894"/>
      <c r="I74" s="894"/>
      <c r="J74" s="894"/>
      <c r="K74" s="894"/>
      <c r="L74" s="894"/>
      <c r="M74" s="894"/>
      <c r="N74" s="894"/>
      <c r="O74" s="894"/>
      <c r="P74" s="895"/>
      <c r="Q74" s="899">
        <v>286</v>
      </c>
      <c r="R74" s="900"/>
      <c r="S74" s="900"/>
      <c r="T74" s="900"/>
      <c r="U74" s="850"/>
      <c r="V74" s="901">
        <v>271</v>
      </c>
      <c r="W74" s="900"/>
      <c r="X74" s="900"/>
      <c r="Y74" s="900"/>
      <c r="Z74" s="850"/>
      <c r="AA74" s="901">
        <v>15</v>
      </c>
      <c r="AB74" s="900"/>
      <c r="AC74" s="900"/>
      <c r="AD74" s="900"/>
      <c r="AE74" s="850"/>
      <c r="AF74" s="901">
        <v>15</v>
      </c>
      <c r="AG74" s="900"/>
      <c r="AH74" s="900"/>
      <c r="AI74" s="900"/>
      <c r="AJ74" s="850"/>
      <c r="AK74" s="901">
        <v>125</v>
      </c>
      <c r="AL74" s="900"/>
      <c r="AM74" s="900"/>
      <c r="AN74" s="900"/>
      <c r="AO74" s="850"/>
      <c r="AP74" s="901">
        <v>0</v>
      </c>
      <c r="AQ74" s="900"/>
      <c r="AR74" s="900"/>
      <c r="AS74" s="900"/>
      <c r="AT74" s="850"/>
      <c r="AU74" s="901">
        <v>0</v>
      </c>
      <c r="AV74" s="900"/>
      <c r="AW74" s="900"/>
      <c r="AX74" s="900"/>
      <c r="AY74" s="850"/>
      <c r="AZ74" s="902"/>
      <c r="BA74" s="903"/>
      <c r="BB74" s="903"/>
      <c r="BC74" s="903"/>
      <c r="BD74" s="904"/>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551</v>
      </c>
      <c r="C75" s="894"/>
      <c r="D75" s="894"/>
      <c r="E75" s="894"/>
      <c r="F75" s="894"/>
      <c r="G75" s="894"/>
      <c r="H75" s="894"/>
      <c r="I75" s="894"/>
      <c r="J75" s="894"/>
      <c r="K75" s="894"/>
      <c r="L75" s="894"/>
      <c r="M75" s="894"/>
      <c r="N75" s="894"/>
      <c r="O75" s="894"/>
      <c r="P75" s="895"/>
      <c r="Q75" s="899">
        <v>227</v>
      </c>
      <c r="R75" s="900"/>
      <c r="S75" s="900"/>
      <c r="T75" s="900"/>
      <c r="U75" s="850"/>
      <c r="V75" s="901">
        <v>220</v>
      </c>
      <c r="W75" s="900"/>
      <c r="X75" s="900"/>
      <c r="Y75" s="900"/>
      <c r="Z75" s="850"/>
      <c r="AA75" s="901">
        <v>7</v>
      </c>
      <c r="AB75" s="900"/>
      <c r="AC75" s="900"/>
      <c r="AD75" s="900"/>
      <c r="AE75" s="850"/>
      <c r="AF75" s="901">
        <v>7</v>
      </c>
      <c r="AG75" s="900"/>
      <c r="AH75" s="900"/>
      <c r="AI75" s="900"/>
      <c r="AJ75" s="850"/>
      <c r="AK75" s="901">
        <v>71</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552</v>
      </c>
      <c r="C76" s="894"/>
      <c r="D76" s="894"/>
      <c r="E76" s="894"/>
      <c r="F76" s="894"/>
      <c r="G76" s="894"/>
      <c r="H76" s="894"/>
      <c r="I76" s="894"/>
      <c r="J76" s="894"/>
      <c r="K76" s="894"/>
      <c r="L76" s="894"/>
      <c r="M76" s="894"/>
      <c r="N76" s="894"/>
      <c r="O76" s="894"/>
      <c r="P76" s="895"/>
      <c r="Q76" s="899">
        <v>2191</v>
      </c>
      <c r="R76" s="900"/>
      <c r="S76" s="900"/>
      <c r="T76" s="900"/>
      <c r="U76" s="850"/>
      <c r="V76" s="901">
        <v>2161</v>
      </c>
      <c r="W76" s="900"/>
      <c r="X76" s="900"/>
      <c r="Y76" s="900"/>
      <c r="Z76" s="850"/>
      <c r="AA76" s="901">
        <v>30</v>
      </c>
      <c r="AB76" s="900"/>
      <c r="AC76" s="900"/>
      <c r="AD76" s="900"/>
      <c r="AE76" s="850"/>
      <c r="AF76" s="901">
        <v>2132</v>
      </c>
      <c r="AG76" s="900"/>
      <c r="AH76" s="900"/>
      <c r="AI76" s="900"/>
      <c r="AJ76" s="850"/>
      <c r="AK76" s="901">
        <v>62</v>
      </c>
      <c r="AL76" s="900"/>
      <c r="AM76" s="900"/>
      <c r="AN76" s="900"/>
      <c r="AO76" s="850"/>
      <c r="AP76" s="901">
        <v>193</v>
      </c>
      <c r="AQ76" s="900"/>
      <c r="AR76" s="900"/>
      <c r="AS76" s="900"/>
      <c r="AT76" s="850"/>
      <c r="AU76" s="901">
        <v>29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553</v>
      </c>
      <c r="C77" s="894"/>
      <c r="D77" s="894"/>
      <c r="E77" s="894"/>
      <c r="F77" s="894"/>
      <c r="G77" s="894"/>
      <c r="H77" s="894"/>
      <c r="I77" s="894"/>
      <c r="J77" s="894"/>
      <c r="K77" s="894"/>
      <c r="L77" s="894"/>
      <c r="M77" s="894"/>
      <c r="N77" s="894"/>
      <c r="O77" s="894"/>
      <c r="P77" s="895"/>
      <c r="Q77" s="899">
        <v>17561</v>
      </c>
      <c r="R77" s="900"/>
      <c r="S77" s="900"/>
      <c r="T77" s="900"/>
      <c r="U77" s="850"/>
      <c r="V77" s="901">
        <v>17140</v>
      </c>
      <c r="W77" s="900"/>
      <c r="X77" s="900"/>
      <c r="Y77" s="900"/>
      <c r="Z77" s="850"/>
      <c r="AA77" s="901">
        <v>422</v>
      </c>
      <c r="AB77" s="900"/>
      <c r="AC77" s="900"/>
      <c r="AD77" s="900"/>
      <c r="AE77" s="850"/>
      <c r="AF77" s="901">
        <v>16718</v>
      </c>
      <c r="AG77" s="900"/>
      <c r="AH77" s="900"/>
      <c r="AI77" s="900"/>
      <c r="AJ77" s="850"/>
      <c r="AK77" s="901">
        <v>0</v>
      </c>
      <c r="AL77" s="900"/>
      <c r="AM77" s="900"/>
      <c r="AN77" s="900"/>
      <c r="AO77" s="850"/>
      <c r="AP77" s="901">
        <v>0</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554</v>
      </c>
      <c r="C78" s="894"/>
      <c r="D78" s="894"/>
      <c r="E78" s="894"/>
      <c r="F78" s="894"/>
      <c r="G78" s="894"/>
      <c r="H78" s="894"/>
      <c r="I78" s="894"/>
      <c r="J78" s="894"/>
      <c r="K78" s="894"/>
      <c r="L78" s="894"/>
      <c r="M78" s="894"/>
      <c r="N78" s="894"/>
      <c r="O78" s="894"/>
      <c r="P78" s="895"/>
      <c r="Q78" s="896">
        <v>12817</v>
      </c>
      <c r="R78" s="851"/>
      <c r="S78" s="851"/>
      <c r="T78" s="851"/>
      <c r="U78" s="851"/>
      <c r="V78" s="851">
        <v>10223</v>
      </c>
      <c r="W78" s="851"/>
      <c r="X78" s="851"/>
      <c r="Y78" s="851"/>
      <c r="Z78" s="851"/>
      <c r="AA78" s="851">
        <v>2594</v>
      </c>
      <c r="AB78" s="851"/>
      <c r="AC78" s="851"/>
      <c r="AD78" s="851"/>
      <c r="AE78" s="851"/>
      <c r="AF78" s="851">
        <v>2594</v>
      </c>
      <c r="AG78" s="851"/>
      <c r="AH78" s="851"/>
      <c r="AI78" s="851"/>
      <c r="AJ78" s="851"/>
      <c r="AK78" s="851">
        <v>621</v>
      </c>
      <c r="AL78" s="851"/>
      <c r="AM78" s="851"/>
      <c r="AN78" s="851"/>
      <c r="AO78" s="851"/>
      <c r="AP78" s="851">
        <v>0</v>
      </c>
      <c r="AQ78" s="851"/>
      <c r="AR78" s="851"/>
      <c r="AS78" s="851"/>
      <c r="AT78" s="851"/>
      <c r="AU78" s="851">
        <v>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555</v>
      </c>
      <c r="C79" s="894"/>
      <c r="D79" s="894"/>
      <c r="E79" s="894"/>
      <c r="F79" s="894"/>
      <c r="G79" s="894"/>
      <c r="H79" s="894"/>
      <c r="I79" s="894"/>
      <c r="J79" s="894"/>
      <c r="K79" s="894"/>
      <c r="L79" s="894"/>
      <c r="M79" s="894"/>
      <c r="N79" s="894"/>
      <c r="O79" s="894"/>
      <c r="P79" s="895"/>
      <c r="Q79" s="896">
        <v>47</v>
      </c>
      <c r="R79" s="851"/>
      <c r="S79" s="851"/>
      <c r="T79" s="851"/>
      <c r="U79" s="851"/>
      <c r="V79" s="851">
        <v>38</v>
      </c>
      <c r="W79" s="851"/>
      <c r="X79" s="851"/>
      <c r="Y79" s="851"/>
      <c r="Z79" s="851"/>
      <c r="AA79" s="851">
        <v>9</v>
      </c>
      <c r="AB79" s="851"/>
      <c r="AC79" s="851"/>
      <c r="AD79" s="851"/>
      <c r="AE79" s="851"/>
      <c r="AF79" s="851">
        <v>9</v>
      </c>
      <c r="AG79" s="851"/>
      <c r="AH79" s="851"/>
      <c r="AI79" s="851"/>
      <c r="AJ79" s="851"/>
      <c r="AK79" s="851">
        <v>0</v>
      </c>
      <c r="AL79" s="851"/>
      <c r="AM79" s="851"/>
      <c r="AN79" s="851"/>
      <c r="AO79" s="851"/>
      <c r="AP79" s="851">
        <v>0</v>
      </c>
      <c r="AQ79" s="851"/>
      <c r="AR79" s="851"/>
      <c r="AS79" s="851"/>
      <c r="AT79" s="851"/>
      <c r="AU79" s="851">
        <v>0</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556</v>
      </c>
      <c r="C80" s="894"/>
      <c r="D80" s="894"/>
      <c r="E80" s="894"/>
      <c r="F80" s="894"/>
      <c r="G80" s="894"/>
      <c r="H80" s="894"/>
      <c r="I80" s="894"/>
      <c r="J80" s="894"/>
      <c r="K80" s="894"/>
      <c r="L80" s="894"/>
      <c r="M80" s="894"/>
      <c r="N80" s="894"/>
      <c r="O80" s="894"/>
      <c r="P80" s="895"/>
      <c r="Q80" s="896">
        <v>18</v>
      </c>
      <c r="R80" s="851"/>
      <c r="S80" s="851"/>
      <c r="T80" s="851"/>
      <c r="U80" s="851"/>
      <c r="V80" s="851">
        <v>9</v>
      </c>
      <c r="W80" s="851"/>
      <c r="X80" s="851"/>
      <c r="Y80" s="851"/>
      <c r="Z80" s="851"/>
      <c r="AA80" s="851">
        <v>9</v>
      </c>
      <c r="AB80" s="851"/>
      <c r="AC80" s="851"/>
      <c r="AD80" s="851"/>
      <c r="AE80" s="851"/>
      <c r="AF80" s="851">
        <v>9</v>
      </c>
      <c r="AG80" s="851"/>
      <c r="AH80" s="851"/>
      <c r="AI80" s="851"/>
      <c r="AJ80" s="851"/>
      <c r="AK80" s="851">
        <v>0</v>
      </c>
      <c r="AL80" s="851"/>
      <c r="AM80" s="851"/>
      <c r="AN80" s="851"/>
      <c r="AO80" s="851"/>
      <c r="AP80" s="851">
        <v>0</v>
      </c>
      <c r="AQ80" s="851"/>
      <c r="AR80" s="851"/>
      <c r="AS80" s="851"/>
      <c r="AT80" s="851"/>
      <c r="AU80" s="851">
        <v>0</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557</v>
      </c>
      <c r="C81" s="894"/>
      <c r="D81" s="894"/>
      <c r="E81" s="894"/>
      <c r="F81" s="894"/>
      <c r="G81" s="894"/>
      <c r="H81" s="894"/>
      <c r="I81" s="894"/>
      <c r="J81" s="894"/>
      <c r="K81" s="894"/>
      <c r="L81" s="894"/>
      <c r="M81" s="894"/>
      <c r="N81" s="894"/>
      <c r="O81" s="894"/>
      <c r="P81" s="895"/>
      <c r="Q81" s="896">
        <v>2</v>
      </c>
      <c r="R81" s="851"/>
      <c r="S81" s="851"/>
      <c r="T81" s="851"/>
      <c r="U81" s="851"/>
      <c r="V81" s="851">
        <v>1</v>
      </c>
      <c r="W81" s="851"/>
      <c r="X81" s="851"/>
      <c r="Y81" s="851"/>
      <c r="Z81" s="851"/>
      <c r="AA81" s="851">
        <v>1</v>
      </c>
      <c r="AB81" s="851"/>
      <c r="AC81" s="851"/>
      <c r="AD81" s="851"/>
      <c r="AE81" s="851"/>
      <c r="AF81" s="851">
        <v>1</v>
      </c>
      <c r="AG81" s="851"/>
      <c r="AH81" s="851"/>
      <c r="AI81" s="851"/>
      <c r="AJ81" s="851"/>
      <c r="AK81" s="851">
        <v>0</v>
      </c>
      <c r="AL81" s="851"/>
      <c r="AM81" s="851"/>
      <c r="AN81" s="851"/>
      <c r="AO81" s="851"/>
      <c r="AP81" s="851">
        <v>0</v>
      </c>
      <c r="AQ81" s="851"/>
      <c r="AR81" s="851"/>
      <c r="AS81" s="851"/>
      <c r="AT81" s="851"/>
      <c r="AU81" s="851">
        <v>0</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558</v>
      </c>
      <c r="C82" s="894"/>
      <c r="D82" s="894"/>
      <c r="E82" s="894"/>
      <c r="F82" s="894"/>
      <c r="G82" s="894"/>
      <c r="H82" s="894"/>
      <c r="I82" s="894"/>
      <c r="J82" s="894"/>
      <c r="K82" s="894"/>
      <c r="L82" s="894"/>
      <c r="M82" s="894"/>
      <c r="N82" s="894"/>
      <c r="O82" s="894"/>
      <c r="P82" s="895"/>
      <c r="Q82" s="896">
        <v>43</v>
      </c>
      <c r="R82" s="851"/>
      <c r="S82" s="851"/>
      <c r="T82" s="851"/>
      <c r="U82" s="851"/>
      <c r="V82" s="851">
        <v>42</v>
      </c>
      <c r="W82" s="851"/>
      <c r="X82" s="851"/>
      <c r="Y82" s="851"/>
      <c r="Z82" s="851"/>
      <c r="AA82" s="851">
        <v>1</v>
      </c>
      <c r="AB82" s="851"/>
      <c r="AC82" s="851"/>
      <c r="AD82" s="851"/>
      <c r="AE82" s="851"/>
      <c r="AF82" s="851">
        <v>1</v>
      </c>
      <c r="AG82" s="851"/>
      <c r="AH82" s="851"/>
      <c r="AI82" s="851"/>
      <c r="AJ82" s="851"/>
      <c r="AK82" s="851">
        <v>0</v>
      </c>
      <c r="AL82" s="851"/>
      <c r="AM82" s="851"/>
      <c r="AN82" s="851"/>
      <c r="AO82" s="851"/>
      <c r="AP82" s="851">
        <v>0</v>
      </c>
      <c r="AQ82" s="851"/>
      <c r="AR82" s="851"/>
      <c r="AS82" s="851"/>
      <c r="AT82" s="851"/>
      <c r="AU82" s="851">
        <v>0</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559</v>
      </c>
      <c r="C83" s="894"/>
      <c r="D83" s="894"/>
      <c r="E83" s="894"/>
      <c r="F83" s="894"/>
      <c r="G83" s="894"/>
      <c r="H83" s="894"/>
      <c r="I83" s="894"/>
      <c r="J83" s="894"/>
      <c r="K83" s="894"/>
      <c r="L83" s="894"/>
      <c r="M83" s="894"/>
      <c r="N83" s="894"/>
      <c r="O83" s="894"/>
      <c r="P83" s="895"/>
      <c r="Q83" s="896">
        <v>782</v>
      </c>
      <c r="R83" s="851"/>
      <c r="S83" s="851"/>
      <c r="T83" s="851"/>
      <c r="U83" s="851"/>
      <c r="V83" s="851">
        <v>781</v>
      </c>
      <c r="W83" s="851"/>
      <c r="X83" s="851"/>
      <c r="Y83" s="851"/>
      <c r="Z83" s="851"/>
      <c r="AA83" s="851">
        <v>1</v>
      </c>
      <c r="AB83" s="851"/>
      <c r="AC83" s="851"/>
      <c r="AD83" s="851"/>
      <c r="AE83" s="851"/>
      <c r="AF83" s="851">
        <v>1</v>
      </c>
      <c r="AG83" s="851"/>
      <c r="AH83" s="851"/>
      <c r="AI83" s="851"/>
      <c r="AJ83" s="851"/>
      <c r="AK83" s="851">
        <v>0</v>
      </c>
      <c r="AL83" s="851"/>
      <c r="AM83" s="851"/>
      <c r="AN83" s="851"/>
      <c r="AO83" s="851"/>
      <c r="AP83" s="851">
        <v>908</v>
      </c>
      <c r="AQ83" s="851"/>
      <c r="AR83" s="851"/>
      <c r="AS83" s="851"/>
      <c r="AT83" s="851"/>
      <c r="AU83" s="851">
        <v>857</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401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6253003</v>
      </c>
      <c r="AG88" s="862"/>
      <c r="AH88" s="862"/>
      <c r="AI88" s="862"/>
      <c r="AJ88" s="862"/>
      <c r="AK88" s="859"/>
      <c r="AL88" s="859"/>
      <c r="AM88" s="859"/>
      <c r="AN88" s="859"/>
      <c r="AO88" s="859"/>
      <c r="AP88" s="862">
        <v>14432</v>
      </c>
      <c r="AQ88" s="862"/>
      <c r="AR88" s="862"/>
      <c r="AS88" s="862"/>
      <c r="AT88" s="862"/>
      <c r="AU88" s="862">
        <v>1734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402</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c r="CS102" s="870"/>
      <c r="CT102" s="870"/>
      <c r="CU102" s="870"/>
      <c r="CV102" s="916"/>
      <c r="CW102" s="915"/>
      <c r="CX102" s="870"/>
      <c r="CY102" s="870"/>
      <c r="CZ102" s="870"/>
      <c r="DA102" s="916"/>
      <c r="DB102" s="915"/>
      <c r="DC102" s="870"/>
      <c r="DD102" s="870"/>
      <c r="DE102" s="870"/>
      <c r="DF102" s="916"/>
      <c r="DG102" s="915"/>
      <c r="DH102" s="870"/>
      <c r="DI102" s="870"/>
      <c r="DJ102" s="870"/>
      <c r="DK102" s="916"/>
      <c r="DL102" s="915"/>
      <c r="DM102" s="870"/>
      <c r="DN102" s="870"/>
      <c r="DO102" s="870"/>
      <c r="DP102" s="916"/>
      <c r="DQ102" s="915"/>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403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404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407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409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410</v>
      </c>
      <c r="AB109" s="918"/>
      <c r="AC109" s="918"/>
      <c r="AD109" s="918"/>
      <c r="AE109" s="919"/>
      <c r="AF109" s="917" t="s">
        <v>288</v>
      </c>
      <c r="AG109" s="918"/>
      <c r="AH109" s="918"/>
      <c r="AI109" s="918"/>
      <c r="AJ109" s="919"/>
      <c r="AK109" s="917" t="s">
        <v>287</v>
      </c>
      <c r="AL109" s="918"/>
      <c r="AM109" s="918"/>
      <c r="AN109" s="918"/>
      <c r="AO109" s="919"/>
      <c r="AP109" s="917" t="s">
        <v>411</v>
      </c>
      <c r="AQ109" s="918"/>
      <c r="AR109" s="918"/>
      <c r="AS109" s="918"/>
      <c r="AT109" s="920"/>
      <c r="AU109" s="937" t="s">
        <v>409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410</v>
      </c>
      <c r="BR109" s="918"/>
      <c r="BS109" s="918"/>
      <c r="BT109" s="918"/>
      <c r="BU109" s="919"/>
      <c r="BV109" s="917" t="s">
        <v>288</v>
      </c>
      <c r="BW109" s="918"/>
      <c r="BX109" s="918"/>
      <c r="BY109" s="918"/>
      <c r="BZ109" s="919"/>
      <c r="CA109" s="917" t="s">
        <v>287</v>
      </c>
      <c r="CB109" s="918"/>
      <c r="CC109" s="918"/>
      <c r="CD109" s="918"/>
      <c r="CE109" s="919"/>
      <c r="CF109" s="938" t="s">
        <v>411</v>
      </c>
      <c r="CG109" s="938"/>
      <c r="CH109" s="938"/>
      <c r="CI109" s="938"/>
      <c r="CJ109" s="938"/>
      <c r="CK109" s="917" t="s">
        <v>412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410</v>
      </c>
      <c r="DH109" s="918"/>
      <c r="DI109" s="918"/>
      <c r="DJ109" s="918"/>
      <c r="DK109" s="919"/>
      <c r="DL109" s="917" t="s">
        <v>288</v>
      </c>
      <c r="DM109" s="918"/>
      <c r="DN109" s="918"/>
      <c r="DO109" s="918"/>
      <c r="DP109" s="919"/>
      <c r="DQ109" s="917" t="s">
        <v>287</v>
      </c>
      <c r="DR109" s="918"/>
      <c r="DS109" s="918"/>
      <c r="DT109" s="918"/>
      <c r="DU109" s="919"/>
      <c r="DV109" s="917" t="s">
        <v>411</v>
      </c>
      <c r="DW109" s="918"/>
      <c r="DX109" s="918"/>
      <c r="DY109" s="918"/>
      <c r="DZ109" s="920"/>
    </row>
    <row r="110" spans="1:131" s="199" customFormat="1" ht="26.25" customHeight="1">
      <c r="A110" s="921" t="s">
        <v>413</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3503543</v>
      </c>
      <c r="AB110" s="925"/>
      <c r="AC110" s="925"/>
      <c r="AD110" s="925"/>
      <c r="AE110" s="926"/>
      <c r="AF110" s="927">
        <v>3150047</v>
      </c>
      <c r="AG110" s="925"/>
      <c r="AH110" s="925"/>
      <c r="AI110" s="925"/>
      <c r="AJ110" s="926"/>
      <c r="AK110" s="927">
        <v>3035091</v>
      </c>
      <c r="AL110" s="925"/>
      <c r="AM110" s="925"/>
      <c r="AN110" s="925"/>
      <c r="AO110" s="926"/>
      <c r="AP110" s="928">
        <v>21.5</v>
      </c>
      <c r="AQ110" s="929"/>
      <c r="AR110" s="929"/>
      <c r="AS110" s="929"/>
      <c r="AT110" s="930"/>
      <c r="AU110" s="931" t="s">
        <v>61</v>
      </c>
      <c r="AV110" s="932"/>
      <c r="AW110" s="932"/>
      <c r="AX110" s="932"/>
      <c r="AY110" s="932"/>
      <c r="AZ110" s="973" t="s">
        <v>414</v>
      </c>
      <c r="BA110" s="922"/>
      <c r="BB110" s="922"/>
      <c r="BC110" s="922"/>
      <c r="BD110" s="922"/>
      <c r="BE110" s="922"/>
      <c r="BF110" s="922"/>
      <c r="BG110" s="922"/>
      <c r="BH110" s="922"/>
      <c r="BI110" s="922"/>
      <c r="BJ110" s="922"/>
      <c r="BK110" s="922"/>
      <c r="BL110" s="922"/>
      <c r="BM110" s="922"/>
      <c r="BN110" s="922"/>
      <c r="BO110" s="922"/>
      <c r="BP110" s="923"/>
      <c r="BQ110" s="959">
        <v>23817076</v>
      </c>
      <c r="BR110" s="960"/>
      <c r="BS110" s="960"/>
      <c r="BT110" s="960"/>
      <c r="BU110" s="960"/>
      <c r="BV110" s="960">
        <v>22406629</v>
      </c>
      <c r="BW110" s="960"/>
      <c r="BX110" s="960"/>
      <c r="BY110" s="960"/>
      <c r="BZ110" s="960"/>
      <c r="CA110" s="960">
        <v>21334101</v>
      </c>
      <c r="CB110" s="960"/>
      <c r="CC110" s="960"/>
      <c r="CD110" s="960"/>
      <c r="CE110" s="960"/>
      <c r="CF110" s="974">
        <v>151.19999999999999</v>
      </c>
      <c r="CG110" s="975"/>
      <c r="CH110" s="975"/>
      <c r="CI110" s="975"/>
      <c r="CJ110" s="975"/>
      <c r="CK110" s="976" t="s">
        <v>415</v>
      </c>
      <c r="CL110" s="977"/>
      <c r="CM110" s="956" t="s">
        <v>416</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112</v>
      </c>
      <c r="DH110" s="960"/>
      <c r="DI110" s="960"/>
      <c r="DJ110" s="960"/>
      <c r="DK110" s="960"/>
      <c r="DL110" s="960" t="s">
        <v>112</v>
      </c>
      <c r="DM110" s="960"/>
      <c r="DN110" s="960"/>
      <c r="DO110" s="960"/>
      <c r="DP110" s="960"/>
      <c r="DQ110" s="960" t="s">
        <v>112</v>
      </c>
      <c r="DR110" s="960"/>
      <c r="DS110" s="960"/>
      <c r="DT110" s="960"/>
      <c r="DU110" s="960"/>
      <c r="DV110" s="961" t="s">
        <v>112</v>
      </c>
      <c r="DW110" s="961"/>
      <c r="DX110" s="961"/>
      <c r="DY110" s="961"/>
      <c r="DZ110" s="962"/>
    </row>
    <row r="111" spans="1:131" s="199" customFormat="1" ht="26.25" customHeight="1">
      <c r="A111" s="963" t="s">
        <v>417</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112</v>
      </c>
      <c r="AB111" s="967"/>
      <c r="AC111" s="967"/>
      <c r="AD111" s="967"/>
      <c r="AE111" s="968"/>
      <c r="AF111" s="969" t="s">
        <v>112</v>
      </c>
      <c r="AG111" s="967"/>
      <c r="AH111" s="967"/>
      <c r="AI111" s="967"/>
      <c r="AJ111" s="968"/>
      <c r="AK111" s="969" t="s">
        <v>112</v>
      </c>
      <c r="AL111" s="967"/>
      <c r="AM111" s="967"/>
      <c r="AN111" s="967"/>
      <c r="AO111" s="968"/>
      <c r="AP111" s="970" t="s">
        <v>112</v>
      </c>
      <c r="AQ111" s="971"/>
      <c r="AR111" s="971"/>
      <c r="AS111" s="971"/>
      <c r="AT111" s="972"/>
      <c r="AU111" s="933"/>
      <c r="AV111" s="934"/>
      <c r="AW111" s="934"/>
      <c r="AX111" s="934"/>
      <c r="AY111" s="934"/>
      <c r="AZ111" s="982" t="s">
        <v>418</v>
      </c>
      <c r="BA111" s="983"/>
      <c r="BB111" s="983"/>
      <c r="BC111" s="983"/>
      <c r="BD111" s="983"/>
      <c r="BE111" s="983"/>
      <c r="BF111" s="983"/>
      <c r="BG111" s="983"/>
      <c r="BH111" s="983"/>
      <c r="BI111" s="983"/>
      <c r="BJ111" s="983"/>
      <c r="BK111" s="983"/>
      <c r="BL111" s="983"/>
      <c r="BM111" s="983"/>
      <c r="BN111" s="983"/>
      <c r="BO111" s="983"/>
      <c r="BP111" s="984"/>
      <c r="BQ111" s="952">
        <v>81499</v>
      </c>
      <c r="BR111" s="953"/>
      <c r="BS111" s="953"/>
      <c r="BT111" s="953"/>
      <c r="BU111" s="953"/>
      <c r="BV111" s="953">
        <v>61034</v>
      </c>
      <c r="BW111" s="953"/>
      <c r="BX111" s="953"/>
      <c r="BY111" s="953"/>
      <c r="BZ111" s="953"/>
      <c r="CA111" s="953">
        <v>46527</v>
      </c>
      <c r="CB111" s="953"/>
      <c r="CC111" s="953"/>
      <c r="CD111" s="953"/>
      <c r="CE111" s="953"/>
      <c r="CF111" s="947">
        <v>0.3</v>
      </c>
      <c r="CG111" s="948"/>
      <c r="CH111" s="948"/>
      <c r="CI111" s="948"/>
      <c r="CJ111" s="948"/>
      <c r="CK111" s="978"/>
      <c r="CL111" s="979"/>
      <c r="CM111" s="949" t="s">
        <v>419</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112</v>
      </c>
      <c r="DH111" s="953"/>
      <c r="DI111" s="953"/>
      <c r="DJ111" s="953"/>
      <c r="DK111" s="953"/>
      <c r="DL111" s="953" t="s">
        <v>112</v>
      </c>
      <c r="DM111" s="953"/>
      <c r="DN111" s="953"/>
      <c r="DO111" s="953"/>
      <c r="DP111" s="953"/>
      <c r="DQ111" s="953" t="s">
        <v>112</v>
      </c>
      <c r="DR111" s="953"/>
      <c r="DS111" s="953"/>
      <c r="DT111" s="953"/>
      <c r="DU111" s="953"/>
      <c r="DV111" s="954" t="s">
        <v>112</v>
      </c>
      <c r="DW111" s="954"/>
      <c r="DX111" s="954"/>
      <c r="DY111" s="954"/>
      <c r="DZ111" s="955"/>
    </row>
    <row r="112" spans="1:131" s="199" customFormat="1" ht="26.25" customHeight="1">
      <c r="A112" s="985" t="s">
        <v>420</v>
      </c>
      <c r="B112" s="986"/>
      <c r="C112" s="983" t="s">
        <v>421</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v>16667</v>
      </c>
      <c r="AB112" s="992"/>
      <c r="AC112" s="992"/>
      <c r="AD112" s="992"/>
      <c r="AE112" s="993"/>
      <c r="AF112" s="994">
        <v>20000</v>
      </c>
      <c r="AG112" s="992"/>
      <c r="AH112" s="992"/>
      <c r="AI112" s="992"/>
      <c r="AJ112" s="993"/>
      <c r="AK112" s="994">
        <v>16667</v>
      </c>
      <c r="AL112" s="992"/>
      <c r="AM112" s="992"/>
      <c r="AN112" s="992"/>
      <c r="AO112" s="993"/>
      <c r="AP112" s="995">
        <v>0.1</v>
      </c>
      <c r="AQ112" s="996"/>
      <c r="AR112" s="996"/>
      <c r="AS112" s="996"/>
      <c r="AT112" s="997"/>
      <c r="AU112" s="933"/>
      <c r="AV112" s="934"/>
      <c r="AW112" s="934"/>
      <c r="AX112" s="934"/>
      <c r="AY112" s="934"/>
      <c r="AZ112" s="982" t="s">
        <v>422</v>
      </c>
      <c r="BA112" s="983"/>
      <c r="BB112" s="983"/>
      <c r="BC112" s="983"/>
      <c r="BD112" s="983"/>
      <c r="BE112" s="983"/>
      <c r="BF112" s="983"/>
      <c r="BG112" s="983"/>
      <c r="BH112" s="983"/>
      <c r="BI112" s="983"/>
      <c r="BJ112" s="983"/>
      <c r="BK112" s="983"/>
      <c r="BL112" s="983"/>
      <c r="BM112" s="983"/>
      <c r="BN112" s="983"/>
      <c r="BO112" s="983"/>
      <c r="BP112" s="984"/>
      <c r="BQ112" s="952">
        <v>8563481</v>
      </c>
      <c r="BR112" s="953"/>
      <c r="BS112" s="953"/>
      <c r="BT112" s="953"/>
      <c r="BU112" s="953"/>
      <c r="BV112" s="953">
        <v>7697231</v>
      </c>
      <c r="BW112" s="953"/>
      <c r="BX112" s="953"/>
      <c r="BY112" s="953"/>
      <c r="BZ112" s="953"/>
      <c r="CA112" s="953">
        <v>7593153</v>
      </c>
      <c r="CB112" s="953"/>
      <c r="CC112" s="953"/>
      <c r="CD112" s="953"/>
      <c r="CE112" s="953"/>
      <c r="CF112" s="947">
        <v>53.8</v>
      </c>
      <c r="CG112" s="948"/>
      <c r="CH112" s="948"/>
      <c r="CI112" s="948"/>
      <c r="CJ112" s="948"/>
      <c r="CK112" s="978"/>
      <c r="CL112" s="979"/>
      <c r="CM112" s="949" t="s">
        <v>423</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112</v>
      </c>
      <c r="DH112" s="953"/>
      <c r="DI112" s="953"/>
      <c r="DJ112" s="953"/>
      <c r="DK112" s="953"/>
      <c r="DL112" s="953" t="s">
        <v>112</v>
      </c>
      <c r="DM112" s="953"/>
      <c r="DN112" s="953"/>
      <c r="DO112" s="953"/>
      <c r="DP112" s="953"/>
      <c r="DQ112" s="953" t="s">
        <v>112</v>
      </c>
      <c r="DR112" s="953"/>
      <c r="DS112" s="953"/>
      <c r="DT112" s="953"/>
      <c r="DU112" s="953"/>
      <c r="DV112" s="954" t="s">
        <v>112</v>
      </c>
      <c r="DW112" s="954"/>
      <c r="DX112" s="954"/>
      <c r="DY112" s="954"/>
      <c r="DZ112" s="955"/>
    </row>
    <row r="113" spans="1:130" s="199" customFormat="1" ht="26.25" customHeight="1">
      <c r="A113" s="987"/>
      <c r="B113" s="988"/>
      <c r="C113" s="983" t="s">
        <v>424</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698328</v>
      </c>
      <c r="AB113" s="967"/>
      <c r="AC113" s="967"/>
      <c r="AD113" s="967"/>
      <c r="AE113" s="968"/>
      <c r="AF113" s="969">
        <v>726227</v>
      </c>
      <c r="AG113" s="967"/>
      <c r="AH113" s="967"/>
      <c r="AI113" s="967"/>
      <c r="AJ113" s="968"/>
      <c r="AK113" s="969">
        <v>786092</v>
      </c>
      <c r="AL113" s="967"/>
      <c r="AM113" s="967"/>
      <c r="AN113" s="967"/>
      <c r="AO113" s="968"/>
      <c r="AP113" s="970">
        <v>5.6</v>
      </c>
      <c r="AQ113" s="971"/>
      <c r="AR113" s="971"/>
      <c r="AS113" s="971"/>
      <c r="AT113" s="972"/>
      <c r="AU113" s="933"/>
      <c r="AV113" s="934"/>
      <c r="AW113" s="934"/>
      <c r="AX113" s="934"/>
      <c r="AY113" s="934"/>
      <c r="AZ113" s="982" t="s">
        <v>425</v>
      </c>
      <c r="BA113" s="983"/>
      <c r="BB113" s="983"/>
      <c r="BC113" s="983"/>
      <c r="BD113" s="983"/>
      <c r="BE113" s="983"/>
      <c r="BF113" s="983"/>
      <c r="BG113" s="983"/>
      <c r="BH113" s="983"/>
      <c r="BI113" s="983"/>
      <c r="BJ113" s="983"/>
      <c r="BK113" s="983"/>
      <c r="BL113" s="983"/>
      <c r="BM113" s="983"/>
      <c r="BN113" s="983"/>
      <c r="BO113" s="983"/>
      <c r="BP113" s="984"/>
      <c r="BQ113" s="952">
        <v>2698399</v>
      </c>
      <c r="BR113" s="953"/>
      <c r="BS113" s="953"/>
      <c r="BT113" s="953"/>
      <c r="BU113" s="953"/>
      <c r="BV113" s="953">
        <v>2263165</v>
      </c>
      <c r="BW113" s="953"/>
      <c r="BX113" s="953"/>
      <c r="BY113" s="953"/>
      <c r="BZ113" s="953"/>
      <c r="CA113" s="953">
        <v>1733960</v>
      </c>
      <c r="CB113" s="953"/>
      <c r="CC113" s="953"/>
      <c r="CD113" s="953"/>
      <c r="CE113" s="953"/>
      <c r="CF113" s="947">
        <v>12.3</v>
      </c>
      <c r="CG113" s="948"/>
      <c r="CH113" s="948"/>
      <c r="CI113" s="948"/>
      <c r="CJ113" s="948"/>
      <c r="CK113" s="978"/>
      <c r="CL113" s="979"/>
      <c r="CM113" s="949" t="s">
        <v>426</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112</v>
      </c>
      <c r="DH113" s="992"/>
      <c r="DI113" s="992"/>
      <c r="DJ113" s="992"/>
      <c r="DK113" s="993"/>
      <c r="DL113" s="994" t="s">
        <v>112</v>
      </c>
      <c r="DM113" s="992"/>
      <c r="DN113" s="992"/>
      <c r="DO113" s="992"/>
      <c r="DP113" s="993"/>
      <c r="DQ113" s="994" t="s">
        <v>112</v>
      </c>
      <c r="DR113" s="992"/>
      <c r="DS113" s="992"/>
      <c r="DT113" s="992"/>
      <c r="DU113" s="993"/>
      <c r="DV113" s="995" t="s">
        <v>112</v>
      </c>
      <c r="DW113" s="996"/>
      <c r="DX113" s="996"/>
      <c r="DY113" s="996"/>
      <c r="DZ113" s="997"/>
    </row>
    <row r="114" spans="1:130" s="199" customFormat="1" ht="26.25" customHeight="1">
      <c r="A114" s="987"/>
      <c r="B114" s="988"/>
      <c r="C114" s="983" t="s">
        <v>427</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448859</v>
      </c>
      <c r="AB114" s="992"/>
      <c r="AC114" s="992"/>
      <c r="AD114" s="992"/>
      <c r="AE114" s="993"/>
      <c r="AF114" s="994">
        <v>506004</v>
      </c>
      <c r="AG114" s="992"/>
      <c r="AH114" s="992"/>
      <c r="AI114" s="992"/>
      <c r="AJ114" s="993"/>
      <c r="AK114" s="994">
        <v>455930</v>
      </c>
      <c r="AL114" s="992"/>
      <c r="AM114" s="992"/>
      <c r="AN114" s="992"/>
      <c r="AO114" s="993"/>
      <c r="AP114" s="995">
        <v>3.2</v>
      </c>
      <c r="AQ114" s="996"/>
      <c r="AR114" s="996"/>
      <c r="AS114" s="996"/>
      <c r="AT114" s="997"/>
      <c r="AU114" s="933"/>
      <c r="AV114" s="934"/>
      <c r="AW114" s="934"/>
      <c r="AX114" s="934"/>
      <c r="AY114" s="934"/>
      <c r="AZ114" s="982" t="s">
        <v>428</v>
      </c>
      <c r="BA114" s="983"/>
      <c r="BB114" s="983"/>
      <c r="BC114" s="983"/>
      <c r="BD114" s="983"/>
      <c r="BE114" s="983"/>
      <c r="BF114" s="983"/>
      <c r="BG114" s="983"/>
      <c r="BH114" s="983"/>
      <c r="BI114" s="983"/>
      <c r="BJ114" s="983"/>
      <c r="BK114" s="983"/>
      <c r="BL114" s="983"/>
      <c r="BM114" s="983"/>
      <c r="BN114" s="983"/>
      <c r="BO114" s="983"/>
      <c r="BP114" s="984"/>
      <c r="BQ114" s="952">
        <v>3967085</v>
      </c>
      <c r="BR114" s="953"/>
      <c r="BS114" s="953"/>
      <c r="BT114" s="953"/>
      <c r="BU114" s="953"/>
      <c r="BV114" s="953">
        <v>3874691</v>
      </c>
      <c r="BW114" s="953"/>
      <c r="BX114" s="953"/>
      <c r="BY114" s="953"/>
      <c r="BZ114" s="953"/>
      <c r="CA114" s="953">
        <v>3780206</v>
      </c>
      <c r="CB114" s="953"/>
      <c r="CC114" s="953"/>
      <c r="CD114" s="953"/>
      <c r="CE114" s="953"/>
      <c r="CF114" s="947">
        <v>26.8</v>
      </c>
      <c r="CG114" s="948"/>
      <c r="CH114" s="948"/>
      <c r="CI114" s="948"/>
      <c r="CJ114" s="948"/>
      <c r="CK114" s="978"/>
      <c r="CL114" s="979"/>
      <c r="CM114" s="949" t="s">
        <v>429</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112</v>
      </c>
      <c r="DH114" s="992"/>
      <c r="DI114" s="992"/>
      <c r="DJ114" s="992"/>
      <c r="DK114" s="993"/>
      <c r="DL114" s="994" t="s">
        <v>112</v>
      </c>
      <c r="DM114" s="992"/>
      <c r="DN114" s="992"/>
      <c r="DO114" s="992"/>
      <c r="DP114" s="993"/>
      <c r="DQ114" s="994" t="s">
        <v>112</v>
      </c>
      <c r="DR114" s="992"/>
      <c r="DS114" s="992"/>
      <c r="DT114" s="992"/>
      <c r="DU114" s="993"/>
      <c r="DV114" s="995" t="s">
        <v>112</v>
      </c>
      <c r="DW114" s="996"/>
      <c r="DX114" s="996"/>
      <c r="DY114" s="996"/>
      <c r="DZ114" s="997"/>
    </row>
    <row r="115" spans="1:130" s="199" customFormat="1" ht="26.25" customHeight="1">
      <c r="A115" s="987"/>
      <c r="B115" s="988"/>
      <c r="C115" s="983" t="s">
        <v>430</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35332</v>
      </c>
      <c r="AB115" s="967"/>
      <c r="AC115" s="967"/>
      <c r="AD115" s="967"/>
      <c r="AE115" s="968"/>
      <c r="AF115" s="969">
        <v>22821</v>
      </c>
      <c r="AG115" s="967"/>
      <c r="AH115" s="967"/>
      <c r="AI115" s="967"/>
      <c r="AJ115" s="968"/>
      <c r="AK115" s="969">
        <v>18192</v>
      </c>
      <c r="AL115" s="967"/>
      <c r="AM115" s="967"/>
      <c r="AN115" s="967"/>
      <c r="AO115" s="968"/>
      <c r="AP115" s="970">
        <v>0.1</v>
      </c>
      <c r="AQ115" s="971"/>
      <c r="AR115" s="971"/>
      <c r="AS115" s="971"/>
      <c r="AT115" s="972"/>
      <c r="AU115" s="933"/>
      <c r="AV115" s="934"/>
      <c r="AW115" s="934"/>
      <c r="AX115" s="934"/>
      <c r="AY115" s="934"/>
      <c r="AZ115" s="982" t="s">
        <v>431</v>
      </c>
      <c r="BA115" s="983"/>
      <c r="BB115" s="983"/>
      <c r="BC115" s="983"/>
      <c r="BD115" s="983"/>
      <c r="BE115" s="983"/>
      <c r="BF115" s="983"/>
      <c r="BG115" s="983"/>
      <c r="BH115" s="983"/>
      <c r="BI115" s="983"/>
      <c r="BJ115" s="983"/>
      <c r="BK115" s="983"/>
      <c r="BL115" s="983"/>
      <c r="BM115" s="983"/>
      <c r="BN115" s="983"/>
      <c r="BO115" s="983"/>
      <c r="BP115" s="984"/>
      <c r="BQ115" s="952" t="s">
        <v>112</v>
      </c>
      <c r="BR115" s="953"/>
      <c r="BS115" s="953"/>
      <c r="BT115" s="953"/>
      <c r="BU115" s="953"/>
      <c r="BV115" s="953" t="s">
        <v>112</v>
      </c>
      <c r="BW115" s="953"/>
      <c r="BX115" s="953"/>
      <c r="BY115" s="953"/>
      <c r="BZ115" s="953"/>
      <c r="CA115" s="953" t="s">
        <v>112</v>
      </c>
      <c r="CB115" s="953"/>
      <c r="CC115" s="953"/>
      <c r="CD115" s="953"/>
      <c r="CE115" s="953"/>
      <c r="CF115" s="947" t="s">
        <v>112</v>
      </c>
      <c r="CG115" s="948"/>
      <c r="CH115" s="948"/>
      <c r="CI115" s="948"/>
      <c r="CJ115" s="948"/>
      <c r="CK115" s="978"/>
      <c r="CL115" s="979"/>
      <c r="CM115" s="982" t="s">
        <v>432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112</v>
      </c>
      <c r="DH115" s="992"/>
      <c r="DI115" s="992"/>
      <c r="DJ115" s="992"/>
      <c r="DK115" s="993"/>
      <c r="DL115" s="994" t="s">
        <v>112</v>
      </c>
      <c r="DM115" s="992"/>
      <c r="DN115" s="992"/>
      <c r="DO115" s="992"/>
      <c r="DP115" s="993"/>
      <c r="DQ115" s="994" t="s">
        <v>112</v>
      </c>
      <c r="DR115" s="992"/>
      <c r="DS115" s="992"/>
      <c r="DT115" s="992"/>
      <c r="DU115" s="993"/>
      <c r="DV115" s="995" t="s">
        <v>112</v>
      </c>
      <c r="DW115" s="996"/>
      <c r="DX115" s="996"/>
      <c r="DY115" s="996"/>
      <c r="DZ115" s="997"/>
    </row>
    <row r="116" spans="1:130" s="199" customFormat="1" ht="26.25" customHeight="1">
      <c r="A116" s="989"/>
      <c r="B116" s="990"/>
      <c r="C116" s="998" t="s">
        <v>433</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112</v>
      </c>
      <c r="AB116" s="992"/>
      <c r="AC116" s="992"/>
      <c r="AD116" s="992"/>
      <c r="AE116" s="993"/>
      <c r="AF116" s="994" t="s">
        <v>112</v>
      </c>
      <c r="AG116" s="992"/>
      <c r="AH116" s="992"/>
      <c r="AI116" s="992"/>
      <c r="AJ116" s="993"/>
      <c r="AK116" s="994">
        <v>10</v>
      </c>
      <c r="AL116" s="992"/>
      <c r="AM116" s="992"/>
      <c r="AN116" s="992"/>
      <c r="AO116" s="993"/>
      <c r="AP116" s="995">
        <v>0</v>
      </c>
      <c r="AQ116" s="996"/>
      <c r="AR116" s="996"/>
      <c r="AS116" s="996"/>
      <c r="AT116" s="997"/>
      <c r="AU116" s="933"/>
      <c r="AV116" s="934"/>
      <c r="AW116" s="934"/>
      <c r="AX116" s="934"/>
      <c r="AY116" s="934"/>
      <c r="AZ116" s="1000" t="s">
        <v>434</v>
      </c>
      <c r="BA116" s="1001"/>
      <c r="BB116" s="1001"/>
      <c r="BC116" s="1001"/>
      <c r="BD116" s="1001"/>
      <c r="BE116" s="1001"/>
      <c r="BF116" s="1001"/>
      <c r="BG116" s="1001"/>
      <c r="BH116" s="1001"/>
      <c r="BI116" s="1001"/>
      <c r="BJ116" s="1001"/>
      <c r="BK116" s="1001"/>
      <c r="BL116" s="1001"/>
      <c r="BM116" s="1001"/>
      <c r="BN116" s="1001"/>
      <c r="BO116" s="1001"/>
      <c r="BP116" s="1002"/>
      <c r="BQ116" s="952" t="s">
        <v>112</v>
      </c>
      <c r="BR116" s="953"/>
      <c r="BS116" s="953"/>
      <c r="BT116" s="953"/>
      <c r="BU116" s="953"/>
      <c r="BV116" s="953" t="s">
        <v>112</v>
      </c>
      <c r="BW116" s="953"/>
      <c r="BX116" s="953"/>
      <c r="BY116" s="953"/>
      <c r="BZ116" s="953"/>
      <c r="CA116" s="953" t="s">
        <v>112</v>
      </c>
      <c r="CB116" s="953"/>
      <c r="CC116" s="953"/>
      <c r="CD116" s="953"/>
      <c r="CE116" s="953"/>
      <c r="CF116" s="947" t="s">
        <v>112</v>
      </c>
      <c r="CG116" s="948"/>
      <c r="CH116" s="948"/>
      <c r="CI116" s="948"/>
      <c r="CJ116" s="948"/>
      <c r="CK116" s="978"/>
      <c r="CL116" s="979"/>
      <c r="CM116" s="949" t="s">
        <v>435</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112</v>
      </c>
      <c r="DH116" s="992"/>
      <c r="DI116" s="992"/>
      <c r="DJ116" s="992"/>
      <c r="DK116" s="993"/>
      <c r="DL116" s="994" t="s">
        <v>112</v>
      </c>
      <c r="DM116" s="992"/>
      <c r="DN116" s="992"/>
      <c r="DO116" s="992"/>
      <c r="DP116" s="993"/>
      <c r="DQ116" s="994" t="s">
        <v>112</v>
      </c>
      <c r="DR116" s="992"/>
      <c r="DS116" s="992"/>
      <c r="DT116" s="992"/>
      <c r="DU116" s="993"/>
      <c r="DV116" s="995" t="s">
        <v>112</v>
      </c>
      <c r="DW116" s="996"/>
      <c r="DX116" s="996"/>
      <c r="DY116" s="996"/>
      <c r="DZ116" s="997"/>
    </row>
    <row r="117" spans="1:130" s="199" customFormat="1" ht="26.25" customHeight="1">
      <c r="A117" s="937" t="s">
        <v>171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436</v>
      </c>
      <c r="Z117" s="919"/>
      <c r="AA117" s="1009">
        <v>4702729</v>
      </c>
      <c r="AB117" s="1010"/>
      <c r="AC117" s="1010"/>
      <c r="AD117" s="1010"/>
      <c r="AE117" s="1011"/>
      <c r="AF117" s="1012">
        <v>4425099</v>
      </c>
      <c r="AG117" s="1010"/>
      <c r="AH117" s="1010"/>
      <c r="AI117" s="1010"/>
      <c r="AJ117" s="1011"/>
      <c r="AK117" s="1012">
        <v>4311982</v>
      </c>
      <c r="AL117" s="1010"/>
      <c r="AM117" s="1010"/>
      <c r="AN117" s="1010"/>
      <c r="AO117" s="1011"/>
      <c r="AP117" s="1013"/>
      <c r="AQ117" s="1014"/>
      <c r="AR117" s="1014"/>
      <c r="AS117" s="1014"/>
      <c r="AT117" s="1015"/>
      <c r="AU117" s="933"/>
      <c r="AV117" s="934"/>
      <c r="AW117" s="934"/>
      <c r="AX117" s="934"/>
      <c r="AY117" s="934"/>
      <c r="AZ117" s="1000" t="s">
        <v>437</v>
      </c>
      <c r="BA117" s="1001"/>
      <c r="BB117" s="1001"/>
      <c r="BC117" s="1001"/>
      <c r="BD117" s="1001"/>
      <c r="BE117" s="1001"/>
      <c r="BF117" s="1001"/>
      <c r="BG117" s="1001"/>
      <c r="BH117" s="1001"/>
      <c r="BI117" s="1001"/>
      <c r="BJ117" s="1001"/>
      <c r="BK117" s="1001"/>
      <c r="BL117" s="1001"/>
      <c r="BM117" s="1001"/>
      <c r="BN117" s="1001"/>
      <c r="BO117" s="1001"/>
      <c r="BP117" s="1002"/>
      <c r="BQ117" s="952" t="s">
        <v>112</v>
      </c>
      <c r="BR117" s="953"/>
      <c r="BS117" s="953"/>
      <c r="BT117" s="953"/>
      <c r="BU117" s="953"/>
      <c r="BV117" s="953" t="s">
        <v>112</v>
      </c>
      <c r="BW117" s="953"/>
      <c r="BX117" s="953"/>
      <c r="BY117" s="953"/>
      <c r="BZ117" s="953"/>
      <c r="CA117" s="953" t="s">
        <v>112</v>
      </c>
      <c r="CB117" s="953"/>
      <c r="CC117" s="953"/>
      <c r="CD117" s="953"/>
      <c r="CE117" s="953"/>
      <c r="CF117" s="947" t="s">
        <v>112</v>
      </c>
      <c r="CG117" s="948"/>
      <c r="CH117" s="948"/>
      <c r="CI117" s="948"/>
      <c r="CJ117" s="948"/>
      <c r="CK117" s="978"/>
      <c r="CL117" s="979"/>
      <c r="CM117" s="949" t="s">
        <v>438</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112</v>
      </c>
      <c r="DH117" s="992"/>
      <c r="DI117" s="992"/>
      <c r="DJ117" s="992"/>
      <c r="DK117" s="993"/>
      <c r="DL117" s="994" t="s">
        <v>112</v>
      </c>
      <c r="DM117" s="992"/>
      <c r="DN117" s="992"/>
      <c r="DO117" s="992"/>
      <c r="DP117" s="993"/>
      <c r="DQ117" s="994" t="s">
        <v>112</v>
      </c>
      <c r="DR117" s="992"/>
      <c r="DS117" s="992"/>
      <c r="DT117" s="992"/>
      <c r="DU117" s="993"/>
      <c r="DV117" s="995" t="s">
        <v>112</v>
      </c>
      <c r="DW117" s="996"/>
      <c r="DX117" s="996"/>
      <c r="DY117" s="996"/>
      <c r="DZ117" s="997"/>
    </row>
    <row r="118" spans="1:130" s="199" customFormat="1" ht="26.25" customHeight="1">
      <c r="A118" s="937" t="s">
        <v>412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410</v>
      </c>
      <c r="AB118" s="918"/>
      <c r="AC118" s="918"/>
      <c r="AD118" s="918"/>
      <c r="AE118" s="919"/>
      <c r="AF118" s="917" t="s">
        <v>288</v>
      </c>
      <c r="AG118" s="918"/>
      <c r="AH118" s="918"/>
      <c r="AI118" s="918"/>
      <c r="AJ118" s="919"/>
      <c r="AK118" s="917" t="s">
        <v>287</v>
      </c>
      <c r="AL118" s="918"/>
      <c r="AM118" s="918"/>
      <c r="AN118" s="918"/>
      <c r="AO118" s="919"/>
      <c r="AP118" s="1004" t="s">
        <v>411</v>
      </c>
      <c r="AQ118" s="1005"/>
      <c r="AR118" s="1005"/>
      <c r="AS118" s="1005"/>
      <c r="AT118" s="1006"/>
      <c r="AU118" s="933"/>
      <c r="AV118" s="934"/>
      <c r="AW118" s="934"/>
      <c r="AX118" s="934"/>
      <c r="AY118" s="934"/>
      <c r="AZ118" s="1007" t="s">
        <v>439</v>
      </c>
      <c r="BA118" s="998"/>
      <c r="BB118" s="998"/>
      <c r="BC118" s="998"/>
      <c r="BD118" s="998"/>
      <c r="BE118" s="998"/>
      <c r="BF118" s="998"/>
      <c r="BG118" s="998"/>
      <c r="BH118" s="998"/>
      <c r="BI118" s="998"/>
      <c r="BJ118" s="998"/>
      <c r="BK118" s="998"/>
      <c r="BL118" s="998"/>
      <c r="BM118" s="998"/>
      <c r="BN118" s="998"/>
      <c r="BO118" s="998"/>
      <c r="BP118" s="999"/>
      <c r="BQ118" s="1030" t="s">
        <v>112</v>
      </c>
      <c r="BR118" s="1031"/>
      <c r="BS118" s="1031"/>
      <c r="BT118" s="1031"/>
      <c r="BU118" s="1031"/>
      <c r="BV118" s="1031" t="s">
        <v>112</v>
      </c>
      <c r="BW118" s="1031"/>
      <c r="BX118" s="1031"/>
      <c r="BY118" s="1031"/>
      <c r="BZ118" s="1031"/>
      <c r="CA118" s="1031" t="s">
        <v>112</v>
      </c>
      <c r="CB118" s="1031"/>
      <c r="CC118" s="1031"/>
      <c r="CD118" s="1031"/>
      <c r="CE118" s="1031"/>
      <c r="CF118" s="947" t="s">
        <v>112</v>
      </c>
      <c r="CG118" s="948"/>
      <c r="CH118" s="948"/>
      <c r="CI118" s="948"/>
      <c r="CJ118" s="948"/>
      <c r="CK118" s="978"/>
      <c r="CL118" s="979"/>
      <c r="CM118" s="949" t="s">
        <v>440</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112</v>
      </c>
      <c r="DH118" s="992"/>
      <c r="DI118" s="992"/>
      <c r="DJ118" s="992"/>
      <c r="DK118" s="993"/>
      <c r="DL118" s="994" t="s">
        <v>112</v>
      </c>
      <c r="DM118" s="992"/>
      <c r="DN118" s="992"/>
      <c r="DO118" s="992"/>
      <c r="DP118" s="993"/>
      <c r="DQ118" s="994" t="s">
        <v>112</v>
      </c>
      <c r="DR118" s="992"/>
      <c r="DS118" s="992"/>
      <c r="DT118" s="992"/>
      <c r="DU118" s="993"/>
      <c r="DV118" s="995" t="s">
        <v>112</v>
      </c>
      <c r="DW118" s="996"/>
      <c r="DX118" s="996"/>
      <c r="DY118" s="996"/>
      <c r="DZ118" s="997"/>
    </row>
    <row r="119" spans="1:130" s="199" customFormat="1" ht="26.25" customHeight="1">
      <c r="A119" s="1091" t="s">
        <v>415</v>
      </c>
      <c r="B119" s="977"/>
      <c r="C119" s="956" t="s">
        <v>416</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112</v>
      </c>
      <c r="AB119" s="925"/>
      <c r="AC119" s="925"/>
      <c r="AD119" s="925"/>
      <c r="AE119" s="926"/>
      <c r="AF119" s="927" t="s">
        <v>112</v>
      </c>
      <c r="AG119" s="925"/>
      <c r="AH119" s="925"/>
      <c r="AI119" s="925"/>
      <c r="AJ119" s="926"/>
      <c r="AK119" s="927" t="s">
        <v>112</v>
      </c>
      <c r="AL119" s="925"/>
      <c r="AM119" s="925"/>
      <c r="AN119" s="925"/>
      <c r="AO119" s="926"/>
      <c r="AP119" s="928" t="s">
        <v>112</v>
      </c>
      <c r="AQ119" s="929"/>
      <c r="AR119" s="929"/>
      <c r="AS119" s="929"/>
      <c r="AT119" s="930"/>
      <c r="AU119" s="935"/>
      <c r="AV119" s="936"/>
      <c r="AW119" s="936"/>
      <c r="AX119" s="936"/>
      <c r="AY119" s="936"/>
      <c r="AZ119" s="230" t="s">
        <v>171</v>
      </c>
      <c r="BA119" s="230"/>
      <c r="BB119" s="230"/>
      <c r="BC119" s="230"/>
      <c r="BD119" s="230"/>
      <c r="BE119" s="230"/>
      <c r="BF119" s="230"/>
      <c r="BG119" s="230"/>
      <c r="BH119" s="230"/>
      <c r="BI119" s="230"/>
      <c r="BJ119" s="230"/>
      <c r="BK119" s="230"/>
      <c r="BL119" s="230"/>
      <c r="BM119" s="230"/>
      <c r="BN119" s="230"/>
      <c r="BO119" s="1008" t="s">
        <v>441</v>
      </c>
      <c r="BP119" s="1039"/>
      <c r="BQ119" s="1030">
        <v>39127540</v>
      </c>
      <c r="BR119" s="1031"/>
      <c r="BS119" s="1031"/>
      <c r="BT119" s="1031"/>
      <c r="BU119" s="1031"/>
      <c r="BV119" s="1031">
        <v>36302750</v>
      </c>
      <c r="BW119" s="1031"/>
      <c r="BX119" s="1031"/>
      <c r="BY119" s="1031"/>
      <c r="BZ119" s="1031"/>
      <c r="CA119" s="1031">
        <v>34487947</v>
      </c>
      <c r="CB119" s="1031"/>
      <c r="CC119" s="1031"/>
      <c r="CD119" s="1031"/>
      <c r="CE119" s="1031"/>
      <c r="CF119" s="1032"/>
      <c r="CG119" s="1033"/>
      <c r="CH119" s="1033"/>
      <c r="CI119" s="1033"/>
      <c r="CJ119" s="1034"/>
      <c r="CK119" s="980"/>
      <c r="CL119" s="981"/>
      <c r="CM119" s="1035" t="s">
        <v>442</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v>81499</v>
      </c>
      <c r="DH119" s="1017"/>
      <c r="DI119" s="1017"/>
      <c r="DJ119" s="1017"/>
      <c r="DK119" s="1018"/>
      <c r="DL119" s="1016">
        <v>61034</v>
      </c>
      <c r="DM119" s="1017"/>
      <c r="DN119" s="1017"/>
      <c r="DO119" s="1017"/>
      <c r="DP119" s="1018"/>
      <c r="DQ119" s="1016">
        <v>46527</v>
      </c>
      <c r="DR119" s="1017"/>
      <c r="DS119" s="1017"/>
      <c r="DT119" s="1017"/>
      <c r="DU119" s="1018"/>
      <c r="DV119" s="1019">
        <v>0.3</v>
      </c>
      <c r="DW119" s="1020"/>
      <c r="DX119" s="1020"/>
      <c r="DY119" s="1020"/>
      <c r="DZ119" s="1021"/>
    </row>
    <row r="120" spans="1:130" s="199" customFormat="1" ht="26.25" customHeight="1">
      <c r="A120" s="1092"/>
      <c r="B120" s="979"/>
      <c r="C120" s="949" t="s">
        <v>419</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443</v>
      </c>
      <c r="AB120" s="992"/>
      <c r="AC120" s="992"/>
      <c r="AD120" s="992"/>
      <c r="AE120" s="993"/>
      <c r="AF120" s="994" t="s">
        <v>443</v>
      </c>
      <c r="AG120" s="992"/>
      <c r="AH120" s="992"/>
      <c r="AI120" s="992"/>
      <c r="AJ120" s="993"/>
      <c r="AK120" s="994" t="s">
        <v>443</v>
      </c>
      <c r="AL120" s="992"/>
      <c r="AM120" s="992"/>
      <c r="AN120" s="992"/>
      <c r="AO120" s="993"/>
      <c r="AP120" s="995" t="s">
        <v>443</v>
      </c>
      <c r="AQ120" s="996"/>
      <c r="AR120" s="996"/>
      <c r="AS120" s="996"/>
      <c r="AT120" s="997"/>
      <c r="AU120" s="1022" t="s">
        <v>444</v>
      </c>
      <c r="AV120" s="1023"/>
      <c r="AW120" s="1023"/>
      <c r="AX120" s="1023"/>
      <c r="AY120" s="1024"/>
      <c r="AZ120" s="973" t="s">
        <v>445</v>
      </c>
      <c r="BA120" s="922"/>
      <c r="BB120" s="922"/>
      <c r="BC120" s="922"/>
      <c r="BD120" s="922"/>
      <c r="BE120" s="922"/>
      <c r="BF120" s="922"/>
      <c r="BG120" s="922"/>
      <c r="BH120" s="922"/>
      <c r="BI120" s="922"/>
      <c r="BJ120" s="922"/>
      <c r="BK120" s="922"/>
      <c r="BL120" s="922"/>
      <c r="BM120" s="922"/>
      <c r="BN120" s="922"/>
      <c r="BO120" s="922"/>
      <c r="BP120" s="923"/>
      <c r="BQ120" s="959">
        <v>17686300</v>
      </c>
      <c r="BR120" s="960"/>
      <c r="BS120" s="960"/>
      <c r="BT120" s="960"/>
      <c r="BU120" s="960"/>
      <c r="BV120" s="960">
        <v>19107500</v>
      </c>
      <c r="BW120" s="960"/>
      <c r="BX120" s="960"/>
      <c r="BY120" s="960"/>
      <c r="BZ120" s="960"/>
      <c r="CA120" s="960">
        <v>19708417</v>
      </c>
      <c r="CB120" s="960"/>
      <c r="CC120" s="960"/>
      <c r="CD120" s="960"/>
      <c r="CE120" s="960"/>
      <c r="CF120" s="974">
        <v>139.6</v>
      </c>
      <c r="CG120" s="975"/>
      <c r="CH120" s="975"/>
      <c r="CI120" s="975"/>
      <c r="CJ120" s="975"/>
      <c r="CK120" s="1040" t="s">
        <v>446</v>
      </c>
      <c r="CL120" s="1041"/>
      <c r="CM120" s="1041"/>
      <c r="CN120" s="1041"/>
      <c r="CO120" s="1042"/>
      <c r="CP120" s="1048" t="s">
        <v>447</v>
      </c>
      <c r="CQ120" s="1049"/>
      <c r="CR120" s="1049"/>
      <c r="CS120" s="1049"/>
      <c r="CT120" s="1049"/>
      <c r="CU120" s="1049"/>
      <c r="CV120" s="1049"/>
      <c r="CW120" s="1049"/>
      <c r="CX120" s="1049"/>
      <c r="CY120" s="1049"/>
      <c r="CZ120" s="1049"/>
      <c r="DA120" s="1049"/>
      <c r="DB120" s="1049"/>
      <c r="DC120" s="1049"/>
      <c r="DD120" s="1049"/>
      <c r="DE120" s="1049"/>
      <c r="DF120" s="1050"/>
      <c r="DG120" s="959">
        <v>6209599</v>
      </c>
      <c r="DH120" s="960"/>
      <c r="DI120" s="960"/>
      <c r="DJ120" s="960"/>
      <c r="DK120" s="960"/>
      <c r="DL120" s="960">
        <v>5725882</v>
      </c>
      <c r="DM120" s="960"/>
      <c r="DN120" s="960"/>
      <c r="DO120" s="960"/>
      <c r="DP120" s="960"/>
      <c r="DQ120" s="960">
        <v>5305914</v>
      </c>
      <c r="DR120" s="960"/>
      <c r="DS120" s="960"/>
      <c r="DT120" s="960"/>
      <c r="DU120" s="960"/>
      <c r="DV120" s="961">
        <v>37.6</v>
      </c>
      <c r="DW120" s="961"/>
      <c r="DX120" s="961"/>
      <c r="DY120" s="961"/>
      <c r="DZ120" s="962"/>
    </row>
    <row r="121" spans="1:130" s="199" customFormat="1" ht="26.25" customHeight="1">
      <c r="A121" s="1092"/>
      <c r="B121" s="979"/>
      <c r="C121" s="1000" t="s">
        <v>448</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443</v>
      </c>
      <c r="AB121" s="992"/>
      <c r="AC121" s="992"/>
      <c r="AD121" s="992"/>
      <c r="AE121" s="993"/>
      <c r="AF121" s="994" t="s">
        <v>443</v>
      </c>
      <c r="AG121" s="992"/>
      <c r="AH121" s="992"/>
      <c r="AI121" s="992"/>
      <c r="AJ121" s="993"/>
      <c r="AK121" s="994" t="s">
        <v>443</v>
      </c>
      <c r="AL121" s="992"/>
      <c r="AM121" s="992"/>
      <c r="AN121" s="992"/>
      <c r="AO121" s="993"/>
      <c r="AP121" s="995" t="s">
        <v>443</v>
      </c>
      <c r="AQ121" s="996"/>
      <c r="AR121" s="996"/>
      <c r="AS121" s="996"/>
      <c r="AT121" s="997"/>
      <c r="AU121" s="1025"/>
      <c r="AV121" s="1026"/>
      <c r="AW121" s="1026"/>
      <c r="AX121" s="1026"/>
      <c r="AY121" s="1027"/>
      <c r="AZ121" s="982" t="s">
        <v>449</v>
      </c>
      <c r="BA121" s="983"/>
      <c r="BB121" s="983"/>
      <c r="BC121" s="983"/>
      <c r="BD121" s="983"/>
      <c r="BE121" s="983"/>
      <c r="BF121" s="983"/>
      <c r="BG121" s="983"/>
      <c r="BH121" s="983"/>
      <c r="BI121" s="983"/>
      <c r="BJ121" s="983"/>
      <c r="BK121" s="983"/>
      <c r="BL121" s="983"/>
      <c r="BM121" s="983"/>
      <c r="BN121" s="983"/>
      <c r="BO121" s="983"/>
      <c r="BP121" s="984"/>
      <c r="BQ121" s="952">
        <v>661158</v>
      </c>
      <c r="BR121" s="953"/>
      <c r="BS121" s="953"/>
      <c r="BT121" s="953"/>
      <c r="BU121" s="953"/>
      <c r="BV121" s="953">
        <v>567425</v>
      </c>
      <c r="BW121" s="953"/>
      <c r="BX121" s="953"/>
      <c r="BY121" s="953"/>
      <c r="BZ121" s="953"/>
      <c r="CA121" s="953">
        <v>1051186</v>
      </c>
      <c r="CB121" s="953"/>
      <c r="CC121" s="953"/>
      <c r="CD121" s="953"/>
      <c r="CE121" s="953"/>
      <c r="CF121" s="947">
        <v>7.4</v>
      </c>
      <c r="CG121" s="948"/>
      <c r="CH121" s="948"/>
      <c r="CI121" s="948"/>
      <c r="CJ121" s="948"/>
      <c r="CK121" s="1043"/>
      <c r="CL121" s="1044"/>
      <c r="CM121" s="1044"/>
      <c r="CN121" s="1044"/>
      <c r="CO121" s="1045"/>
      <c r="CP121" s="1053" t="s">
        <v>450</v>
      </c>
      <c r="CQ121" s="1054"/>
      <c r="CR121" s="1054"/>
      <c r="CS121" s="1054"/>
      <c r="CT121" s="1054"/>
      <c r="CU121" s="1054"/>
      <c r="CV121" s="1054"/>
      <c r="CW121" s="1054"/>
      <c r="CX121" s="1054"/>
      <c r="CY121" s="1054"/>
      <c r="CZ121" s="1054"/>
      <c r="DA121" s="1054"/>
      <c r="DB121" s="1054"/>
      <c r="DC121" s="1054"/>
      <c r="DD121" s="1054"/>
      <c r="DE121" s="1054"/>
      <c r="DF121" s="1055"/>
      <c r="DG121" s="952">
        <v>2313881</v>
      </c>
      <c r="DH121" s="953"/>
      <c r="DI121" s="953"/>
      <c r="DJ121" s="953"/>
      <c r="DK121" s="953"/>
      <c r="DL121" s="953">
        <v>1755187</v>
      </c>
      <c r="DM121" s="953"/>
      <c r="DN121" s="953"/>
      <c r="DO121" s="953"/>
      <c r="DP121" s="953"/>
      <c r="DQ121" s="953">
        <v>1957617</v>
      </c>
      <c r="DR121" s="953"/>
      <c r="DS121" s="953"/>
      <c r="DT121" s="953"/>
      <c r="DU121" s="953"/>
      <c r="DV121" s="954">
        <v>13.9</v>
      </c>
      <c r="DW121" s="954"/>
      <c r="DX121" s="954"/>
      <c r="DY121" s="954"/>
      <c r="DZ121" s="955"/>
    </row>
    <row r="122" spans="1:130" s="199" customFormat="1" ht="26.25" customHeight="1">
      <c r="A122" s="1092"/>
      <c r="B122" s="979"/>
      <c r="C122" s="949" t="s">
        <v>429</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443</v>
      </c>
      <c r="AB122" s="992"/>
      <c r="AC122" s="992"/>
      <c r="AD122" s="992"/>
      <c r="AE122" s="993"/>
      <c r="AF122" s="994" t="s">
        <v>443</v>
      </c>
      <c r="AG122" s="992"/>
      <c r="AH122" s="992"/>
      <c r="AI122" s="992"/>
      <c r="AJ122" s="993"/>
      <c r="AK122" s="994" t="s">
        <v>443</v>
      </c>
      <c r="AL122" s="992"/>
      <c r="AM122" s="992"/>
      <c r="AN122" s="992"/>
      <c r="AO122" s="993"/>
      <c r="AP122" s="995" t="s">
        <v>443</v>
      </c>
      <c r="AQ122" s="996"/>
      <c r="AR122" s="996"/>
      <c r="AS122" s="996"/>
      <c r="AT122" s="997"/>
      <c r="AU122" s="1025"/>
      <c r="AV122" s="1026"/>
      <c r="AW122" s="1026"/>
      <c r="AX122" s="1026"/>
      <c r="AY122" s="1027"/>
      <c r="AZ122" s="1007" t="s">
        <v>451</v>
      </c>
      <c r="BA122" s="998"/>
      <c r="BB122" s="998"/>
      <c r="BC122" s="998"/>
      <c r="BD122" s="998"/>
      <c r="BE122" s="998"/>
      <c r="BF122" s="998"/>
      <c r="BG122" s="998"/>
      <c r="BH122" s="998"/>
      <c r="BI122" s="998"/>
      <c r="BJ122" s="998"/>
      <c r="BK122" s="998"/>
      <c r="BL122" s="998"/>
      <c r="BM122" s="998"/>
      <c r="BN122" s="998"/>
      <c r="BO122" s="998"/>
      <c r="BP122" s="999"/>
      <c r="BQ122" s="1030">
        <v>30677596</v>
      </c>
      <c r="BR122" s="1031"/>
      <c r="BS122" s="1031"/>
      <c r="BT122" s="1031"/>
      <c r="BU122" s="1031"/>
      <c r="BV122" s="1031">
        <v>29416940</v>
      </c>
      <c r="BW122" s="1031"/>
      <c r="BX122" s="1031"/>
      <c r="BY122" s="1031"/>
      <c r="BZ122" s="1031"/>
      <c r="CA122" s="1031">
        <v>27815561</v>
      </c>
      <c r="CB122" s="1031"/>
      <c r="CC122" s="1031"/>
      <c r="CD122" s="1031"/>
      <c r="CE122" s="1031"/>
      <c r="CF122" s="1051">
        <v>197.1</v>
      </c>
      <c r="CG122" s="1052"/>
      <c r="CH122" s="1052"/>
      <c r="CI122" s="1052"/>
      <c r="CJ122" s="1052"/>
      <c r="CK122" s="1043"/>
      <c r="CL122" s="1044"/>
      <c r="CM122" s="1044"/>
      <c r="CN122" s="1044"/>
      <c r="CO122" s="1045"/>
      <c r="CP122" s="1053" t="s">
        <v>383</v>
      </c>
      <c r="CQ122" s="1054"/>
      <c r="CR122" s="1054"/>
      <c r="CS122" s="1054"/>
      <c r="CT122" s="1054"/>
      <c r="CU122" s="1054"/>
      <c r="CV122" s="1054"/>
      <c r="CW122" s="1054"/>
      <c r="CX122" s="1054"/>
      <c r="CY122" s="1054"/>
      <c r="CZ122" s="1054"/>
      <c r="DA122" s="1054"/>
      <c r="DB122" s="1054"/>
      <c r="DC122" s="1054"/>
      <c r="DD122" s="1054"/>
      <c r="DE122" s="1054"/>
      <c r="DF122" s="1055"/>
      <c r="DG122" s="952">
        <v>40001</v>
      </c>
      <c r="DH122" s="953"/>
      <c r="DI122" s="953"/>
      <c r="DJ122" s="953"/>
      <c r="DK122" s="953"/>
      <c r="DL122" s="953">
        <v>216162</v>
      </c>
      <c r="DM122" s="953"/>
      <c r="DN122" s="953"/>
      <c r="DO122" s="953"/>
      <c r="DP122" s="953"/>
      <c r="DQ122" s="953">
        <v>329622</v>
      </c>
      <c r="DR122" s="953"/>
      <c r="DS122" s="953"/>
      <c r="DT122" s="953"/>
      <c r="DU122" s="953"/>
      <c r="DV122" s="954">
        <v>2.2999999999999998</v>
      </c>
      <c r="DW122" s="954"/>
      <c r="DX122" s="954"/>
      <c r="DY122" s="954"/>
      <c r="DZ122" s="955"/>
    </row>
    <row r="123" spans="1:130" s="199" customFormat="1" ht="26.25" customHeight="1">
      <c r="A123" s="1092"/>
      <c r="B123" s="979"/>
      <c r="C123" s="949" t="s">
        <v>435</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112</v>
      </c>
      <c r="AB123" s="992"/>
      <c r="AC123" s="992"/>
      <c r="AD123" s="992"/>
      <c r="AE123" s="993"/>
      <c r="AF123" s="994" t="s">
        <v>112</v>
      </c>
      <c r="AG123" s="992"/>
      <c r="AH123" s="992"/>
      <c r="AI123" s="992"/>
      <c r="AJ123" s="993"/>
      <c r="AK123" s="994" t="s">
        <v>112</v>
      </c>
      <c r="AL123" s="992"/>
      <c r="AM123" s="992"/>
      <c r="AN123" s="992"/>
      <c r="AO123" s="993"/>
      <c r="AP123" s="995" t="s">
        <v>112</v>
      </c>
      <c r="AQ123" s="996"/>
      <c r="AR123" s="996"/>
      <c r="AS123" s="996"/>
      <c r="AT123" s="997"/>
      <c r="AU123" s="1028"/>
      <c r="AV123" s="1029"/>
      <c r="AW123" s="1029"/>
      <c r="AX123" s="1029"/>
      <c r="AY123" s="1029"/>
      <c r="AZ123" s="230" t="s">
        <v>171</v>
      </c>
      <c r="BA123" s="230"/>
      <c r="BB123" s="230"/>
      <c r="BC123" s="230"/>
      <c r="BD123" s="230"/>
      <c r="BE123" s="230"/>
      <c r="BF123" s="230"/>
      <c r="BG123" s="230"/>
      <c r="BH123" s="230"/>
      <c r="BI123" s="230"/>
      <c r="BJ123" s="230"/>
      <c r="BK123" s="230"/>
      <c r="BL123" s="230"/>
      <c r="BM123" s="230"/>
      <c r="BN123" s="230"/>
      <c r="BO123" s="1008" t="s">
        <v>452</v>
      </c>
      <c r="BP123" s="1039"/>
      <c r="BQ123" s="1098">
        <v>49025054</v>
      </c>
      <c r="BR123" s="1099"/>
      <c r="BS123" s="1099"/>
      <c r="BT123" s="1099"/>
      <c r="BU123" s="1099"/>
      <c r="BV123" s="1099">
        <v>49091865</v>
      </c>
      <c r="BW123" s="1099"/>
      <c r="BX123" s="1099"/>
      <c r="BY123" s="1099"/>
      <c r="BZ123" s="1099"/>
      <c r="CA123" s="1099">
        <v>48575164</v>
      </c>
      <c r="CB123" s="1099"/>
      <c r="CC123" s="1099"/>
      <c r="CD123" s="1099"/>
      <c r="CE123" s="1099"/>
      <c r="CF123" s="1032"/>
      <c r="CG123" s="1033"/>
      <c r="CH123" s="1033"/>
      <c r="CI123" s="1033"/>
      <c r="CJ123" s="1034"/>
      <c r="CK123" s="1043"/>
      <c r="CL123" s="1044"/>
      <c r="CM123" s="1044"/>
      <c r="CN123" s="1044"/>
      <c r="CO123" s="1045"/>
      <c r="CP123" s="1053" t="s">
        <v>389</v>
      </c>
      <c r="CQ123" s="1054"/>
      <c r="CR123" s="1054"/>
      <c r="CS123" s="1054"/>
      <c r="CT123" s="1054"/>
      <c r="CU123" s="1054"/>
      <c r="CV123" s="1054"/>
      <c r="CW123" s="1054"/>
      <c r="CX123" s="1054"/>
      <c r="CY123" s="1054"/>
      <c r="CZ123" s="1054"/>
      <c r="DA123" s="1054"/>
      <c r="DB123" s="1054"/>
      <c r="DC123" s="1054"/>
      <c r="DD123" s="1054"/>
      <c r="DE123" s="1054"/>
      <c r="DF123" s="1055"/>
      <c r="DG123" s="991" t="s">
        <v>112</v>
      </c>
      <c r="DH123" s="992"/>
      <c r="DI123" s="992"/>
      <c r="DJ123" s="992"/>
      <c r="DK123" s="993"/>
      <c r="DL123" s="994" t="s">
        <v>112</v>
      </c>
      <c r="DM123" s="992"/>
      <c r="DN123" s="992"/>
      <c r="DO123" s="992"/>
      <c r="DP123" s="993"/>
      <c r="DQ123" s="994" t="s">
        <v>112</v>
      </c>
      <c r="DR123" s="992"/>
      <c r="DS123" s="992"/>
      <c r="DT123" s="992"/>
      <c r="DU123" s="993"/>
      <c r="DV123" s="995" t="s">
        <v>112</v>
      </c>
      <c r="DW123" s="996"/>
      <c r="DX123" s="996"/>
      <c r="DY123" s="996"/>
      <c r="DZ123" s="997"/>
    </row>
    <row r="124" spans="1:130" s="199" customFormat="1" ht="26.25" customHeight="1" thickBot="1">
      <c r="A124" s="1092"/>
      <c r="B124" s="979"/>
      <c r="C124" s="949" t="s">
        <v>438</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112</v>
      </c>
      <c r="AB124" s="992"/>
      <c r="AC124" s="992"/>
      <c r="AD124" s="992"/>
      <c r="AE124" s="993"/>
      <c r="AF124" s="994" t="s">
        <v>112</v>
      </c>
      <c r="AG124" s="992"/>
      <c r="AH124" s="992"/>
      <c r="AI124" s="992"/>
      <c r="AJ124" s="993"/>
      <c r="AK124" s="994" t="s">
        <v>112</v>
      </c>
      <c r="AL124" s="992"/>
      <c r="AM124" s="992"/>
      <c r="AN124" s="992"/>
      <c r="AO124" s="993"/>
      <c r="AP124" s="995" t="s">
        <v>112</v>
      </c>
      <c r="AQ124" s="996"/>
      <c r="AR124" s="996"/>
      <c r="AS124" s="996"/>
      <c r="AT124" s="997"/>
      <c r="AU124" s="1094" t="s">
        <v>453</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112</v>
      </c>
      <c r="BR124" s="1061"/>
      <c r="BS124" s="1061"/>
      <c r="BT124" s="1061"/>
      <c r="BU124" s="1061"/>
      <c r="BV124" s="1061" t="s">
        <v>112</v>
      </c>
      <c r="BW124" s="1061"/>
      <c r="BX124" s="1061"/>
      <c r="BY124" s="1061"/>
      <c r="BZ124" s="1061"/>
      <c r="CA124" s="1061" t="s">
        <v>112</v>
      </c>
      <c r="CB124" s="1061"/>
      <c r="CC124" s="1061"/>
      <c r="CD124" s="1061"/>
      <c r="CE124" s="1061"/>
      <c r="CF124" s="1062"/>
      <c r="CG124" s="1063"/>
      <c r="CH124" s="1063"/>
      <c r="CI124" s="1063"/>
      <c r="CJ124" s="1064"/>
      <c r="CK124" s="1046"/>
      <c r="CL124" s="1046"/>
      <c r="CM124" s="1046"/>
      <c r="CN124" s="1046"/>
      <c r="CO124" s="1047"/>
      <c r="CP124" s="1053" t="s">
        <v>454</v>
      </c>
      <c r="CQ124" s="1054"/>
      <c r="CR124" s="1054"/>
      <c r="CS124" s="1054"/>
      <c r="CT124" s="1054"/>
      <c r="CU124" s="1054"/>
      <c r="CV124" s="1054"/>
      <c r="CW124" s="1054"/>
      <c r="CX124" s="1054"/>
      <c r="CY124" s="1054"/>
      <c r="CZ124" s="1054"/>
      <c r="DA124" s="1054"/>
      <c r="DB124" s="1054"/>
      <c r="DC124" s="1054"/>
      <c r="DD124" s="1054"/>
      <c r="DE124" s="1054"/>
      <c r="DF124" s="1055"/>
      <c r="DG124" s="1038" t="s">
        <v>112</v>
      </c>
      <c r="DH124" s="1017"/>
      <c r="DI124" s="1017"/>
      <c r="DJ124" s="1017"/>
      <c r="DK124" s="1018"/>
      <c r="DL124" s="1016" t="s">
        <v>112</v>
      </c>
      <c r="DM124" s="1017"/>
      <c r="DN124" s="1017"/>
      <c r="DO124" s="1017"/>
      <c r="DP124" s="1018"/>
      <c r="DQ124" s="1016" t="s">
        <v>112</v>
      </c>
      <c r="DR124" s="1017"/>
      <c r="DS124" s="1017"/>
      <c r="DT124" s="1017"/>
      <c r="DU124" s="1018"/>
      <c r="DV124" s="1019" t="s">
        <v>112</v>
      </c>
      <c r="DW124" s="1020"/>
      <c r="DX124" s="1020"/>
      <c r="DY124" s="1020"/>
      <c r="DZ124" s="1021"/>
    </row>
    <row r="125" spans="1:130" s="199" customFormat="1" ht="26.25" customHeight="1">
      <c r="A125" s="1092"/>
      <c r="B125" s="979"/>
      <c r="C125" s="949" t="s">
        <v>440</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112</v>
      </c>
      <c r="AB125" s="992"/>
      <c r="AC125" s="992"/>
      <c r="AD125" s="992"/>
      <c r="AE125" s="993"/>
      <c r="AF125" s="994" t="s">
        <v>112</v>
      </c>
      <c r="AG125" s="992"/>
      <c r="AH125" s="992"/>
      <c r="AI125" s="992"/>
      <c r="AJ125" s="993"/>
      <c r="AK125" s="994" t="s">
        <v>112</v>
      </c>
      <c r="AL125" s="992"/>
      <c r="AM125" s="992"/>
      <c r="AN125" s="992"/>
      <c r="AO125" s="993"/>
      <c r="AP125" s="995" t="s">
        <v>112</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455</v>
      </c>
      <c r="CL125" s="1041"/>
      <c r="CM125" s="1041"/>
      <c r="CN125" s="1041"/>
      <c r="CO125" s="1042"/>
      <c r="CP125" s="973" t="s">
        <v>456</v>
      </c>
      <c r="CQ125" s="922"/>
      <c r="CR125" s="922"/>
      <c r="CS125" s="922"/>
      <c r="CT125" s="922"/>
      <c r="CU125" s="922"/>
      <c r="CV125" s="922"/>
      <c r="CW125" s="922"/>
      <c r="CX125" s="922"/>
      <c r="CY125" s="922"/>
      <c r="CZ125" s="922"/>
      <c r="DA125" s="922"/>
      <c r="DB125" s="922"/>
      <c r="DC125" s="922"/>
      <c r="DD125" s="922"/>
      <c r="DE125" s="922"/>
      <c r="DF125" s="923"/>
      <c r="DG125" s="959" t="s">
        <v>112</v>
      </c>
      <c r="DH125" s="960"/>
      <c r="DI125" s="960"/>
      <c r="DJ125" s="960"/>
      <c r="DK125" s="960"/>
      <c r="DL125" s="960" t="s">
        <v>112</v>
      </c>
      <c r="DM125" s="960"/>
      <c r="DN125" s="960"/>
      <c r="DO125" s="960"/>
      <c r="DP125" s="960"/>
      <c r="DQ125" s="960" t="s">
        <v>112</v>
      </c>
      <c r="DR125" s="960"/>
      <c r="DS125" s="960"/>
      <c r="DT125" s="960"/>
      <c r="DU125" s="960"/>
      <c r="DV125" s="961" t="s">
        <v>112</v>
      </c>
      <c r="DW125" s="961"/>
      <c r="DX125" s="961"/>
      <c r="DY125" s="961"/>
      <c r="DZ125" s="962"/>
    </row>
    <row r="126" spans="1:130" s="199" customFormat="1" ht="26.25" customHeight="1" thickBot="1">
      <c r="A126" s="1092"/>
      <c r="B126" s="979"/>
      <c r="C126" s="949" t="s">
        <v>442</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112</v>
      </c>
      <c r="AB126" s="992"/>
      <c r="AC126" s="992"/>
      <c r="AD126" s="992"/>
      <c r="AE126" s="993"/>
      <c r="AF126" s="994" t="s">
        <v>112</v>
      </c>
      <c r="AG126" s="992"/>
      <c r="AH126" s="992"/>
      <c r="AI126" s="992"/>
      <c r="AJ126" s="993"/>
      <c r="AK126" s="994" t="s">
        <v>112</v>
      </c>
      <c r="AL126" s="992"/>
      <c r="AM126" s="992"/>
      <c r="AN126" s="992"/>
      <c r="AO126" s="993"/>
      <c r="AP126" s="995" t="s">
        <v>112</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457</v>
      </c>
      <c r="CQ126" s="983"/>
      <c r="CR126" s="983"/>
      <c r="CS126" s="983"/>
      <c r="CT126" s="983"/>
      <c r="CU126" s="983"/>
      <c r="CV126" s="983"/>
      <c r="CW126" s="983"/>
      <c r="CX126" s="983"/>
      <c r="CY126" s="983"/>
      <c r="CZ126" s="983"/>
      <c r="DA126" s="983"/>
      <c r="DB126" s="983"/>
      <c r="DC126" s="983"/>
      <c r="DD126" s="983"/>
      <c r="DE126" s="983"/>
      <c r="DF126" s="984"/>
      <c r="DG126" s="952" t="s">
        <v>112</v>
      </c>
      <c r="DH126" s="953"/>
      <c r="DI126" s="953"/>
      <c r="DJ126" s="953"/>
      <c r="DK126" s="953"/>
      <c r="DL126" s="953" t="s">
        <v>112</v>
      </c>
      <c r="DM126" s="953"/>
      <c r="DN126" s="953"/>
      <c r="DO126" s="953"/>
      <c r="DP126" s="953"/>
      <c r="DQ126" s="953" t="s">
        <v>112</v>
      </c>
      <c r="DR126" s="953"/>
      <c r="DS126" s="953"/>
      <c r="DT126" s="953"/>
      <c r="DU126" s="953"/>
      <c r="DV126" s="954" t="s">
        <v>112</v>
      </c>
      <c r="DW126" s="954"/>
      <c r="DX126" s="954"/>
      <c r="DY126" s="954"/>
      <c r="DZ126" s="955"/>
    </row>
    <row r="127" spans="1:130" s="199" customFormat="1" ht="26.25" customHeight="1">
      <c r="A127" s="1093"/>
      <c r="B127" s="981"/>
      <c r="C127" s="1035" t="s">
        <v>458</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35332</v>
      </c>
      <c r="AB127" s="992"/>
      <c r="AC127" s="992"/>
      <c r="AD127" s="992"/>
      <c r="AE127" s="993"/>
      <c r="AF127" s="994">
        <v>22821</v>
      </c>
      <c r="AG127" s="992"/>
      <c r="AH127" s="992"/>
      <c r="AI127" s="992"/>
      <c r="AJ127" s="993"/>
      <c r="AK127" s="994">
        <v>18192</v>
      </c>
      <c r="AL127" s="992"/>
      <c r="AM127" s="992"/>
      <c r="AN127" s="992"/>
      <c r="AO127" s="993"/>
      <c r="AP127" s="995">
        <v>0.1</v>
      </c>
      <c r="AQ127" s="996"/>
      <c r="AR127" s="996"/>
      <c r="AS127" s="996"/>
      <c r="AT127" s="997"/>
      <c r="AU127" s="235"/>
      <c r="AV127" s="235"/>
      <c r="AW127" s="235"/>
      <c r="AX127" s="1065" t="s">
        <v>459</v>
      </c>
      <c r="AY127" s="1066"/>
      <c r="AZ127" s="1066"/>
      <c r="BA127" s="1066"/>
      <c r="BB127" s="1066"/>
      <c r="BC127" s="1066"/>
      <c r="BD127" s="1066"/>
      <c r="BE127" s="1067"/>
      <c r="BF127" s="1068" t="s">
        <v>460</v>
      </c>
      <c r="BG127" s="1066"/>
      <c r="BH127" s="1066"/>
      <c r="BI127" s="1066"/>
      <c r="BJ127" s="1066"/>
      <c r="BK127" s="1066"/>
      <c r="BL127" s="1067"/>
      <c r="BM127" s="1068" t="s">
        <v>461</v>
      </c>
      <c r="BN127" s="1066"/>
      <c r="BO127" s="1066"/>
      <c r="BP127" s="1066"/>
      <c r="BQ127" s="1066"/>
      <c r="BR127" s="1066"/>
      <c r="BS127" s="1067"/>
      <c r="BT127" s="1068" t="s">
        <v>462</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463</v>
      </c>
      <c r="CQ127" s="983"/>
      <c r="CR127" s="983"/>
      <c r="CS127" s="983"/>
      <c r="CT127" s="983"/>
      <c r="CU127" s="983"/>
      <c r="CV127" s="983"/>
      <c r="CW127" s="983"/>
      <c r="CX127" s="983"/>
      <c r="CY127" s="983"/>
      <c r="CZ127" s="983"/>
      <c r="DA127" s="983"/>
      <c r="DB127" s="983"/>
      <c r="DC127" s="983"/>
      <c r="DD127" s="983"/>
      <c r="DE127" s="983"/>
      <c r="DF127" s="984"/>
      <c r="DG127" s="952" t="s">
        <v>112</v>
      </c>
      <c r="DH127" s="953"/>
      <c r="DI127" s="953"/>
      <c r="DJ127" s="953"/>
      <c r="DK127" s="953"/>
      <c r="DL127" s="953" t="s">
        <v>112</v>
      </c>
      <c r="DM127" s="953"/>
      <c r="DN127" s="953"/>
      <c r="DO127" s="953"/>
      <c r="DP127" s="953"/>
      <c r="DQ127" s="953" t="s">
        <v>112</v>
      </c>
      <c r="DR127" s="953"/>
      <c r="DS127" s="953"/>
      <c r="DT127" s="953"/>
      <c r="DU127" s="953"/>
      <c r="DV127" s="954" t="s">
        <v>112</v>
      </c>
      <c r="DW127" s="954"/>
      <c r="DX127" s="954"/>
      <c r="DY127" s="954"/>
      <c r="DZ127" s="955"/>
    </row>
    <row r="128" spans="1:130" s="199" customFormat="1" ht="26.25" customHeight="1" thickBot="1">
      <c r="A128" s="1076" t="s">
        <v>464</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465</v>
      </c>
      <c r="X128" s="1078"/>
      <c r="Y128" s="1078"/>
      <c r="Z128" s="1079"/>
      <c r="AA128" s="1080">
        <v>85031</v>
      </c>
      <c r="AB128" s="1081"/>
      <c r="AC128" s="1081"/>
      <c r="AD128" s="1081"/>
      <c r="AE128" s="1082"/>
      <c r="AF128" s="1083">
        <v>85496</v>
      </c>
      <c r="AG128" s="1081"/>
      <c r="AH128" s="1081"/>
      <c r="AI128" s="1081"/>
      <c r="AJ128" s="1082"/>
      <c r="AK128" s="1083">
        <v>95124</v>
      </c>
      <c r="AL128" s="1081"/>
      <c r="AM128" s="1081"/>
      <c r="AN128" s="1081"/>
      <c r="AO128" s="1082"/>
      <c r="AP128" s="1084"/>
      <c r="AQ128" s="1085"/>
      <c r="AR128" s="1085"/>
      <c r="AS128" s="1085"/>
      <c r="AT128" s="1086"/>
      <c r="AU128" s="235"/>
      <c r="AV128" s="235"/>
      <c r="AW128" s="235"/>
      <c r="AX128" s="921" t="s">
        <v>466</v>
      </c>
      <c r="AY128" s="922"/>
      <c r="AZ128" s="922"/>
      <c r="BA128" s="922"/>
      <c r="BB128" s="922"/>
      <c r="BC128" s="922"/>
      <c r="BD128" s="922"/>
      <c r="BE128" s="923"/>
      <c r="BF128" s="1087" t="s">
        <v>112</v>
      </c>
      <c r="BG128" s="1088"/>
      <c r="BH128" s="1088"/>
      <c r="BI128" s="1088"/>
      <c r="BJ128" s="1088"/>
      <c r="BK128" s="1088"/>
      <c r="BL128" s="1089"/>
      <c r="BM128" s="1087">
        <v>12.59</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467</v>
      </c>
      <c r="CQ128" s="1070"/>
      <c r="CR128" s="1070"/>
      <c r="CS128" s="1070"/>
      <c r="CT128" s="1070"/>
      <c r="CU128" s="1070"/>
      <c r="CV128" s="1070"/>
      <c r="CW128" s="1070"/>
      <c r="CX128" s="1070"/>
      <c r="CY128" s="1070"/>
      <c r="CZ128" s="1070"/>
      <c r="DA128" s="1070"/>
      <c r="DB128" s="1070"/>
      <c r="DC128" s="1070"/>
      <c r="DD128" s="1070"/>
      <c r="DE128" s="1070"/>
      <c r="DF128" s="1071"/>
      <c r="DG128" s="1072" t="s">
        <v>112</v>
      </c>
      <c r="DH128" s="1073"/>
      <c r="DI128" s="1073"/>
      <c r="DJ128" s="1073"/>
      <c r="DK128" s="1073"/>
      <c r="DL128" s="1073" t="s">
        <v>112</v>
      </c>
      <c r="DM128" s="1073"/>
      <c r="DN128" s="1073"/>
      <c r="DO128" s="1073"/>
      <c r="DP128" s="1073"/>
      <c r="DQ128" s="1073" t="s">
        <v>112</v>
      </c>
      <c r="DR128" s="1073"/>
      <c r="DS128" s="1073"/>
      <c r="DT128" s="1073"/>
      <c r="DU128" s="1073"/>
      <c r="DV128" s="1074" t="s">
        <v>112</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468</v>
      </c>
      <c r="X129" s="1107"/>
      <c r="Y129" s="1107"/>
      <c r="Z129" s="1108"/>
      <c r="AA129" s="991">
        <v>18058172</v>
      </c>
      <c r="AB129" s="992"/>
      <c r="AC129" s="992"/>
      <c r="AD129" s="992"/>
      <c r="AE129" s="993"/>
      <c r="AF129" s="994">
        <v>18197560</v>
      </c>
      <c r="AG129" s="992"/>
      <c r="AH129" s="992"/>
      <c r="AI129" s="992"/>
      <c r="AJ129" s="993"/>
      <c r="AK129" s="994">
        <v>17964155</v>
      </c>
      <c r="AL129" s="992"/>
      <c r="AM129" s="992"/>
      <c r="AN129" s="992"/>
      <c r="AO129" s="993"/>
      <c r="AP129" s="1109"/>
      <c r="AQ129" s="1110"/>
      <c r="AR129" s="1110"/>
      <c r="AS129" s="1110"/>
      <c r="AT129" s="1111"/>
      <c r="AU129" s="237"/>
      <c r="AV129" s="237"/>
      <c r="AW129" s="237"/>
      <c r="AX129" s="1100" t="s">
        <v>469</v>
      </c>
      <c r="AY129" s="983"/>
      <c r="AZ129" s="983"/>
      <c r="BA129" s="983"/>
      <c r="BB129" s="983"/>
      <c r="BC129" s="983"/>
      <c r="BD129" s="983"/>
      <c r="BE129" s="984"/>
      <c r="BF129" s="1101" t="s">
        <v>112</v>
      </c>
      <c r="BG129" s="1102"/>
      <c r="BH129" s="1102"/>
      <c r="BI129" s="1102"/>
      <c r="BJ129" s="1102"/>
      <c r="BK129" s="1102"/>
      <c r="BL129" s="1103"/>
      <c r="BM129" s="1101">
        <v>17.59</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470</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471</v>
      </c>
      <c r="X130" s="1107"/>
      <c r="Y130" s="1107"/>
      <c r="Z130" s="1108"/>
      <c r="AA130" s="991">
        <v>3966478</v>
      </c>
      <c r="AB130" s="992"/>
      <c r="AC130" s="992"/>
      <c r="AD130" s="992"/>
      <c r="AE130" s="993"/>
      <c r="AF130" s="994">
        <v>3929094</v>
      </c>
      <c r="AG130" s="992"/>
      <c r="AH130" s="992"/>
      <c r="AI130" s="992"/>
      <c r="AJ130" s="993"/>
      <c r="AK130" s="994">
        <v>3850632</v>
      </c>
      <c r="AL130" s="992"/>
      <c r="AM130" s="992"/>
      <c r="AN130" s="992"/>
      <c r="AO130" s="993"/>
      <c r="AP130" s="1109"/>
      <c r="AQ130" s="1110"/>
      <c r="AR130" s="1110"/>
      <c r="AS130" s="1110"/>
      <c r="AT130" s="1111"/>
      <c r="AU130" s="237"/>
      <c r="AV130" s="237"/>
      <c r="AW130" s="237"/>
      <c r="AX130" s="1100" t="s">
        <v>472</v>
      </c>
      <c r="AY130" s="983"/>
      <c r="AZ130" s="983"/>
      <c r="BA130" s="983"/>
      <c r="BB130" s="983"/>
      <c r="BC130" s="983"/>
      <c r="BD130" s="983"/>
      <c r="BE130" s="984"/>
      <c r="BF130" s="1137">
        <v>3.3</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473</v>
      </c>
      <c r="X131" s="1145"/>
      <c r="Y131" s="1145"/>
      <c r="Z131" s="1146"/>
      <c r="AA131" s="1038">
        <v>14091694</v>
      </c>
      <c r="AB131" s="1017"/>
      <c r="AC131" s="1017"/>
      <c r="AD131" s="1017"/>
      <c r="AE131" s="1018"/>
      <c r="AF131" s="1016">
        <v>14268466</v>
      </c>
      <c r="AG131" s="1017"/>
      <c r="AH131" s="1017"/>
      <c r="AI131" s="1017"/>
      <c r="AJ131" s="1018"/>
      <c r="AK131" s="1016">
        <v>14113523</v>
      </c>
      <c r="AL131" s="1017"/>
      <c r="AM131" s="1017"/>
      <c r="AN131" s="1017"/>
      <c r="AO131" s="1018"/>
      <c r="AP131" s="1147"/>
      <c r="AQ131" s="1148"/>
      <c r="AR131" s="1148"/>
      <c r="AS131" s="1148"/>
      <c r="AT131" s="1149"/>
      <c r="AU131" s="237"/>
      <c r="AV131" s="237"/>
      <c r="AW131" s="237"/>
      <c r="AX131" s="1119" t="s">
        <v>474</v>
      </c>
      <c r="AY131" s="1070"/>
      <c r="AZ131" s="1070"/>
      <c r="BA131" s="1070"/>
      <c r="BB131" s="1070"/>
      <c r="BC131" s="1070"/>
      <c r="BD131" s="1070"/>
      <c r="BE131" s="1071"/>
      <c r="BF131" s="1120" t="s">
        <v>443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4.6213038690000001</v>
      </c>
      <c r="AB132" s="1133"/>
      <c r="AC132" s="1133"/>
      <c r="AD132" s="1133"/>
      <c r="AE132" s="1134"/>
      <c r="AF132" s="1135">
        <v>2.877036677</v>
      </c>
      <c r="AG132" s="1133"/>
      <c r="AH132" s="1133"/>
      <c r="AI132" s="1133"/>
      <c r="AJ132" s="1134"/>
      <c r="AK132" s="1135">
        <v>2.5948588460000002</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6.7</v>
      </c>
      <c r="AB133" s="1116"/>
      <c r="AC133" s="1116"/>
      <c r="AD133" s="1116"/>
      <c r="AE133" s="1117"/>
      <c r="AF133" s="1115">
        <v>4.5999999999999996</v>
      </c>
      <c r="AG133" s="1116"/>
      <c r="AH133" s="1116"/>
      <c r="AI133" s="1116"/>
      <c r="AJ133" s="1117"/>
      <c r="AK133" s="1115">
        <v>3.3</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opLeftCell="G49" zoomScale="85" zoomScaleNormal="85" zoomScaleSheetLayoutView="100" workbookViewId="0">
      <selection activeCell="Q72" sqref="Q7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1"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7" workbookViewId="0">
      <selection activeCell="G16" sqref="G16:J16"/>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478</v>
      </c>
      <c r="B5" s="248"/>
      <c r="C5" s="248"/>
      <c r="D5" s="248"/>
      <c r="E5" s="248"/>
      <c r="F5" s="248"/>
      <c r="G5" s="248"/>
      <c r="H5" s="248"/>
      <c r="I5" s="248"/>
      <c r="J5" s="248"/>
      <c r="K5" s="248"/>
      <c r="L5" s="248"/>
      <c r="M5" s="248"/>
      <c r="N5" s="248"/>
      <c r="O5" s="249"/>
    </row>
    <row r="6" spans="1:16">
      <c r="A6" s="250"/>
      <c r="B6" s="246"/>
      <c r="C6" s="246"/>
      <c r="D6" s="246"/>
      <c r="E6" s="246"/>
      <c r="F6" s="246"/>
      <c r="G6" s="251" t="s">
        <v>479</v>
      </c>
      <c r="H6" s="251"/>
      <c r="I6" s="251"/>
      <c r="J6" s="251"/>
      <c r="K6" s="246"/>
      <c r="L6" s="246"/>
      <c r="M6" s="246"/>
      <c r="N6" s="246"/>
    </row>
    <row r="7" spans="1:16">
      <c r="A7" s="250"/>
      <c r="B7" s="246"/>
      <c r="C7" s="246"/>
      <c r="D7" s="246"/>
      <c r="E7" s="246"/>
      <c r="F7" s="246"/>
      <c r="G7" s="253"/>
      <c r="H7" s="254"/>
      <c r="I7" s="254"/>
      <c r="J7" s="255"/>
      <c r="K7" s="1153" t="s">
        <v>480</v>
      </c>
      <c r="L7" s="256"/>
      <c r="M7" s="257" t="s">
        <v>481</v>
      </c>
      <c r="N7" s="258"/>
    </row>
    <row r="8" spans="1:16">
      <c r="A8" s="250"/>
      <c r="B8" s="246"/>
      <c r="C8" s="246"/>
      <c r="D8" s="246"/>
      <c r="E8" s="246"/>
      <c r="F8" s="246"/>
      <c r="G8" s="259"/>
      <c r="H8" s="260"/>
      <c r="I8" s="260"/>
      <c r="J8" s="261"/>
      <c r="K8" s="1154"/>
      <c r="L8" s="262" t="s">
        <v>482</v>
      </c>
      <c r="M8" s="263" t="s">
        <v>483</v>
      </c>
      <c r="N8" s="264" t="s">
        <v>484</v>
      </c>
    </row>
    <row r="9" spans="1:16">
      <c r="A9" s="250"/>
      <c r="B9" s="246"/>
      <c r="C9" s="246"/>
      <c r="D9" s="246"/>
      <c r="E9" s="246"/>
      <c r="F9" s="246"/>
      <c r="G9" s="1155" t="s">
        <v>485</v>
      </c>
      <c r="H9" s="1156"/>
      <c r="I9" s="1156"/>
      <c r="J9" s="1157"/>
      <c r="K9" s="265">
        <v>3548690</v>
      </c>
      <c r="L9" s="266">
        <v>78603</v>
      </c>
      <c r="M9" s="267">
        <v>83477</v>
      </c>
      <c r="N9" s="268">
        <v>-5.8</v>
      </c>
    </row>
    <row r="10" spans="1:16">
      <c r="A10" s="250"/>
      <c r="B10" s="246"/>
      <c r="C10" s="246"/>
      <c r="D10" s="246"/>
      <c r="E10" s="246"/>
      <c r="F10" s="246"/>
      <c r="G10" s="1155" t="s">
        <v>486</v>
      </c>
      <c r="H10" s="1156"/>
      <c r="I10" s="1156"/>
      <c r="J10" s="1157"/>
      <c r="K10" s="269">
        <v>71025</v>
      </c>
      <c r="L10" s="270">
        <v>1573</v>
      </c>
      <c r="M10" s="271">
        <v>6313</v>
      </c>
      <c r="N10" s="272">
        <v>-75.099999999999994</v>
      </c>
    </row>
    <row r="11" spans="1:16" ht="13.5" customHeight="1">
      <c r="A11" s="250"/>
      <c r="B11" s="246"/>
      <c r="C11" s="246"/>
      <c r="D11" s="246"/>
      <c r="E11" s="246"/>
      <c r="F11" s="246"/>
      <c r="G11" s="1155" t="s">
        <v>487</v>
      </c>
      <c r="H11" s="1156"/>
      <c r="I11" s="1156"/>
      <c r="J11" s="1157"/>
      <c r="K11" s="269">
        <v>638384</v>
      </c>
      <c r="L11" s="270">
        <v>14140</v>
      </c>
      <c r="M11" s="271">
        <v>8598</v>
      </c>
      <c r="N11" s="272">
        <v>64.5</v>
      </c>
    </row>
    <row r="12" spans="1:16" ht="13.5" customHeight="1">
      <c r="A12" s="250"/>
      <c r="B12" s="246"/>
      <c r="C12" s="246"/>
      <c r="D12" s="246"/>
      <c r="E12" s="246"/>
      <c r="F12" s="246"/>
      <c r="G12" s="1155" t="s">
        <v>488</v>
      </c>
      <c r="H12" s="1156"/>
      <c r="I12" s="1156"/>
      <c r="J12" s="1157"/>
      <c r="K12" s="269" t="s">
        <v>489</v>
      </c>
      <c r="L12" s="270" t="s">
        <v>489</v>
      </c>
      <c r="M12" s="271">
        <v>1600</v>
      </c>
      <c r="N12" s="272" t="s">
        <v>489</v>
      </c>
    </row>
    <row r="13" spans="1:16" ht="13.5" customHeight="1">
      <c r="A13" s="250"/>
      <c r="B13" s="246"/>
      <c r="C13" s="246"/>
      <c r="D13" s="246"/>
      <c r="E13" s="246"/>
      <c r="F13" s="246"/>
      <c r="G13" s="1155" t="s">
        <v>490</v>
      </c>
      <c r="H13" s="1156"/>
      <c r="I13" s="1156"/>
      <c r="J13" s="1157"/>
      <c r="K13" s="269" t="s">
        <v>489</v>
      </c>
      <c r="L13" s="270" t="s">
        <v>489</v>
      </c>
      <c r="M13" s="271" t="s">
        <v>489</v>
      </c>
      <c r="N13" s="272" t="s">
        <v>489</v>
      </c>
    </row>
    <row r="14" spans="1:16" ht="13.5" customHeight="1">
      <c r="A14" s="250"/>
      <c r="B14" s="246"/>
      <c r="C14" s="246"/>
      <c r="D14" s="246"/>
      <c r="E14" s="246"/>
      <c r="F14" s="246"/>
      <c r="G14" s="1155" t="s">
        <v>491</v>
      </c>
      <c r="H14" s="1156"/>
      <c r="I14" s="1156"/>
      <c r="J14" s="1157"/>
      <c r="K14" s="269">
        <v>124934</v>
      </c>
      <c r="L14" s="270">
        <v>2767</v>
      </c>
      <c r="M14" s="271">
        <v>3683</v>
      </c>
      <c r="N14" s="272">
        <v>-24.9</v>
      </c>
    </row>
    <row r="15" spans="1:16" ht="13.5" customHeight="1">
      <c r="A15" s="250"/>
      <c r="B15" s="246"/>
      <c r="C15" s="246"/>
      <c r="D15" s="246"/>
      <c r="E15" s="246"/>
      <c r="F15" s="246"/>
      <c r="G15" s="1155" t="s">
        <v>492</v>
      </c>
      <c r="H15" s="1156"/>
      <c r="I15" s="1156"/>
      <c r="J15" s="1157"/>
      <c r="K15" s="269" t="s">
        <v>489</v>
      </c>
      <c r="L15" s="270" t="s">
        <v>489</v>
      </c>
      <c r="M15" s="271">
        <v>1742</v>
      </c>
      <c r="N15" s="272" t="s">
        <v>489</v>
      </c>
    </row>
    <row r="16" spans="1:16">
      <c r="A16" s="250"/>
      <c r="B16" s="246"/>
      <c r="C16" s="246"/>
      <c r="D16" s="246"/>
      <c r="E16" s="246"/>
      <c r="F16" s="246"/>
      <c r="G16" s="1158" t="s">
        <v>493</v>
      </c>
      <c r="H16" s="1159"/>
      <c r="I16" s="1159"/>
      <c r="J16" s="1160"/>
      <c r="K16" s="270">
        <v>-274758</v>
      </c>
      <c r="L16" s="270">
        <v>-6086</v>
      </c>
      <c r="M16" s="271">
        <v>-8939</v>
      </c>
      <c r="N16" s="272">
        <v>-31.9</v>
      </c>
    </row>
    <row r="17" spans="1:16">
      <c r="A17" s="250"/>
      <c r="B17" s="246"/>
      <c r="C17" s="246"/>
      <c r="D17" s="246"/>
      <c r="E17" s="246"/>
      <c r="F17" s="246"/>
      <c r="G17" s="1158" t="s">
        <v>171</v>
      </c>
      <c r="H17" s="1159"/>
      <c r="I17" s="1159"/>
      <c r="J17" s="1160"/>
      <c r="K17" s="270">
        <v>4108275</v>
      </c>
      <c r="L17" s="270">
        <v>90998</v>
      </c>
      <c r="M17" s="271">
        <v>96475</v>
      </c>
      <c r="N17" s="272">
        <v>-5.7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494</v>
      </c>
      <c r="H19" s="246"/>
      <c r="I19" s="246"/>
      <c r="J19" s="246"/>
      <c r="K19" s="246"/>
      <c r="L19" s="246"/>
      <c r="M19" s="246"/>
      <c r="N19" s="246"/>
    </row>
    <row r="20" spans="1:16">
      <c r="A20" s="250"/>
      <c r="B20" s="246"/>
      <c r="C20" s="246"/>
      <c r="D20" s="246"/>
      <c r="E20" s="246"/>
      <c r="F20" s="246"/>
      <c r="G20" s="274"/>
      <c r="H20" s="275"/>
      <c r="I20" s="275"/>
      <c r="J20" s="276"/>
      <c r="K20" s="277" t="s">
        <v>495</v>
      </c>
      <c r="L20" s="278" t="s">
        <v>496</v>
      </c>
      <c r="M20" s="279" t="s">
        <v>497</v>
      </c>
      <c r="N20" s="280"/>
    </row>
    <row r="21" spans="1:16" s="286" customFormat="1">
      <c r="A21" s="281"/>
      <c r="B21" s="251"/>
      <c r="C21" s="251"/>
      <c r="D21" s="251"/>
      <c r="E21" s="251"/>
      <c r="F21" s="251"/>
      <c r="G21" s="1150" t="s">
        <v>498</v>
      </c>
      <c r="H21" s="1151"/>
      <c r="I21" s="1151"/>
      <c r="J21" s="1152"/>
      <c r="K21" s="282">
        <v>7.55</v>
      </c>
      <c r="L21" s="283">
        <v>9.61</v>
      </c>
      <c r="M21" s="284">
        <v>-2.06</v>
      </c>
      <c r="N21" s="251"/>
      <c r="O21" s="285"/>
      <c r="P21" s="281"/>
    </row>
    <row r="22" spans="1:16" s="286" customFormat="1">
      <c r="A22" s="281"/>
      <c r="B22" s="251"/>
      <c r="C22" s="251"/>
      <c r="D22" s="251"/>
      <c r="E22" s="251"/>
      <c r="F22" s="251"/>
      <c r="G22" s="1150" t="s">
        <v>499</v>
      </c>
      <c r="H22" s="1151"/>
      <c r="I22" s="1151"/>
      <c r="J22" s="1152"/>
      <c r="K22" s="287">
        <v>96.9</v>
      </c>
      <c r="L22" s="288">
        <v>97.6</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502</v>
      </c>
      <c r="H29" s="251"/>
      <c r="I29" s="251"/>
      <c r="J29" s="251"/>
      <c r="K29" s="246"/>
      <c r="L29" s="246"/>
      <c r="M29" s="246"/>
      <c r="N29" s="246"/>
      <c r="O29" s="295"/>
    </row>
    <row r="30" spans="1:16">
      <c r="A30" s="250"/>
      <c r="B30" s="246"/>
      <c r="C30" s="246"/>
      <c r="D30" s="246"/>
      <c r="E30" s="246"/>
      <c r="F30" s="246"/>
      <c r="G30" s="253"/>
      <c r="H30" s="254"/>
      <c r="I30" s="254"/>
      <c r="J30" s="255"/>
      <c r="K30" s="1153" t="s">
        <v>480</v>
      </c>
      <c r="L30" s="256"/>
      <c r="M30" s="257" t="s">
        <v>481</v>
      </c>
      <c r="N30" s="258"/>
    </row>
    <row r="31" spans="1:16">
      <c r="A31" s="250"/>
      <c r="B31" s="246"/>
      <c r="C31" s="246"/>
      <c r="D31" s="246"/>
      <c r="E31" s="246"/>
      <c r="F31" s="246"/>
      <c r="G31" s="259"/>
      <c r="H31" s="260"/>
      <c r="I31" s="260"/>
      <c r="J31" s="261"/>
      <c r="K31" s="1154"/>
      <c r="L31" s="262" t="s">
        <v>482</v>
      </c>
      <c r="M31" s="263" t="s">
        <v>483</v>
      </c>
      <c r="N31" s="264" t="s">
        <v>484</v>
      </c>
    </row>
    <row r="32" spans="1:16" ht="27" customHeight="1">
      <c r="A32" s="250"/>
      <c r="B32" s="246"/>
      <c r="C32" s="246"/>
      <c r="D32" s="246"/>
      <c r="E32" s="246"/>
      <c r="F32" s="246"/>
      <c r="G32" s="1166" t="s">
        <v>503</v>
      </c>
      <c r="H32" s="1167"/>
      <c r="I32" s="1167"/>
      <c r="J32" s="1168"/>
      <c r="K32" s="296">
        <v>3035091</v>
      </c>
      <c r="L32" s="296">
        <v>67227</v>
      </c>
      <c r="M32" s="297">
        <v>62872</v>
      </c>
      <c r="N32" s="298">
        <v>6.9</v>
      </c>
    </row>
    <row r="33" spans="1:16" ht="13.5" customHeight="1">
      <c r="A33" s="250"/>
      <c r="B33" s="246"/>
      <c r="C33" s="246"/>
      <c r="D33" s="246"/>
      <c r="E33" s="246"/>
      <c r="F33" s="246"/>
      <c r="G33" s="1166" t="s">
        <v>504</v>
      </c>
      <c r="H33" s="1167"/>
      <c r="I33" s="1167"/>
      <c r="J33" s="1168"/>
      <c r="K33" s="296" t="s">
        <v>489</v>
      </c>
      <c r="L33" s="296" t="s">
        <v>489</v>
      </c>
      <c r="M33" s="297" t="s">
        <v>489</v>
      </c>
      <c r="N33" s="298" t="s">
        <v>489</v>
      </c>
    </row>
    <row r="34" spans="1:16" ht="27" customHeight="1">
      <c r="A34" s="250"/>
      <c r="B34" s="246"/>
      <c r="C34" s="246"/>
      <c r="D34" s="246"/>
      <c r="E34" s="246"/>
      <c r="F34" s="246"/>
      <c r="G34" s="1166" t="s">
        <v>505</v>
      </c>
      <c r="H34" s="1167"/>
      <c r="I34" s="1167"/>
      <c r="J34" s="1168"/>
      <c r="K34" s="296">
        <v>16667</v>
      </c>
      <c r="L34" s="296">
        <v>369</v>
      </c>
      <c r="M34" s="297">
        <v>20</v>
      </c>
      <c r="N34" s="298">
        <v>1745</v>
      </c>
    </row>
    <row r="35" spans="1:16" ht="27" customHeight="1">
      <c r="A35" s="250"/>
      <c r="B35" s="246"/>
      <c r="C35" s="246"/>
      <c r="D35" s="246"/>
      <c r="E35" s="246"/>
      <c r="F35" s="246"/>
      <c r="G35" s="1166" t="s">
        <v>506</v>
      </c>
      <c r="H35" s="1167"/>
      <c r="I35" s="1167"/>
      <c r="J35" s="1168"/>
      <c r="K35" s="296">
        <v>786092</v>
      </c>
      <c r="L35" s="296">
        <v>17412</v>
      </c>
      <c r="M35" s="297">
        <v>17600</v>
      </c>
      <c r="N35" s="298">
        <v>-1.1000000000000001</v>
      </c>
    </row>
    <row r="36" spans="1:16" ht="27" customHeight="1">
      <c r="A36" s="250"/>
      <c r="B36" s="246"/>
      <c r="C36" s="246"/>
      <c r="D36" s="246"/>
      <c r="E36" s="246"/>
      <c r="F36" s="246"/>
      <c r="G36" s="1166" t="s">
        <v>507</v>
      </c>
      <c r="H36" s="1167"/>
      <c r="I36" s="1167"/>
      <c r="J36" s="1168"/>
      <c r="K36" s="296">
        <v>455930</v>
      </c>
      <c r="L36" s="296">
        <v>10099</v>
      </c>
      <c r="M36" s="297">
        <v>3568</v>
      </c>
      <c r="N36" s="298">
        <v>183</v>
      </c>
    </row>
    <row r="37" spans="1:16" ht="13.5" customHeight="1">
      <c r="A37" s="250"/>
      <c r="B37" s="246"/>
      <c r="C37" s="246"/>
      <c r="D37" s="246"/>
      <c r="E37" s="246"/>
      <c r="F37" s="246"/>
      <c r="G37" s="1166" t="s">
        <v>508</v>
      </c>
      <c r="H37" s="1167"/>
      <c r="I37" s="1167"/>
      <c r="J37" s="1168"/>
      <c r="K37" s="296">
        <v>18192</v>
      </c>
      <c r="L37" s="296">
        <v>403</v>
      </c>
      <c r="M37" s="297">
        <v>1129</v>
      </c>
      <c r="N37" s="298">
        <v>-64.3</v>
      </c>
    </row>
    <row r="38" spans="1:16" ht="27" customHeight="1">
      <c r="A38" s="250"/>
      <c r="B38" s="246"/>
      <c r="C38" s="246"/>
      <c r="D38" s="246"/>
      <c r="E38" s="246"/>
      <c r="F38" s="246"/>
      <c r="G38" s="1169" t="s">
        <v>509</v>
      </c>
      <c r="H38" s="1170"/>
      <c r="I38" s="1170"/>
      <c r="J38" s="1171"/>
      <c r="K38" s="299">
        <v>10</v>
      </c>
      <c r="L38" s="299">
        <v>0</v>
      </c>
      <c r="M38" s="300">
        <v>2</v>
      </c>
      <c r="N38" s="301">
        <v>-100</v>
      </c>
      <c r="O38" s="295"/>
    </row>
    <row r="39" spans="1:16">
      <c r="A39" s="250"/>
      <c r="B39" s="246"/>
      <c r="C39" s="246"/>
      <c r="D39" s="246"/>
      <c r="E39" s="246"/>
      <c r="F39" s="246"/>
      <c r="G39" s="1169" t="s">
        <v>510</v>
      </c>
      <c r="H39" s="1170"/>
      <c r="I39" s="1170"/>
      <c r="J39" s="1171"/>
      <c r="K39" s="302">
        <v>-95124</v>
      </c>
      <c r="L39" s="302">
        <v>-2107</v>
      </c>
      <c r="M39" s="303">
        <v>-3135</v>
      </c>
      <c r="N39" s="304">
        <v>-32.799999999999997</v>
      </c>
      <c r="O39" s="295"/>
    </row>
    <row r="40" spans="1:16" ht="27" customHeight="1">
      <c r="A40" s="250"/>
      <c r="B40" s="246"/>
      <c r="C40" s="246"/>
      <c r="D40" s="246"/>
      <c r="E40" s="246"/>
      <c r="F40" s="246"/>
      <c r="G40" s="1166" t="s">
        <v>511</v>
      </c>
      <c r="H40" s="1167"/>
      <c r="I40" s="1167"/>
      <c r="J40" s="1168"/>
      <c r="K40" s="302">
        <v>-3850632</v>
      </c>
      <c r="L40" s="302">
        <v>-85291</v>
      </c>
      <c r="M40" s="303">
        <v>-59327</v>
      </c>
      <c r="N40" s="304">
        <v>43.8</v>
      </c>
      <c r="O40" s="295"/>
    </row>
    <row r="41" spans="1:16">
      <c r="A41" s="250"/>
      <c r="B41" s="246"/>
      <c r="C41" s="246"/>
      <c r="D41" s="246"/>
      <c r="E41" s="246"/>
      <c r="F41" s="246"/>
      <c r="G41" s="1172" t="s">
        <v>282</v>
      </c>
      <c r="H41" s="1173"/>
      <c r="I41" s="1173"/>
      <c r="J41" s="1174"/>
      <c r="K41" s="296">
        <v>366226</v>
      </c>
      <c r="L41" s="302">
        <v>8112</v>
      </c>
      <c r="M41" s="303">
        <v>22729</v>
      </c>
      <c r="N41" s="304">
        <v>-64.3</v>
      </c>
      <c r="O41" s="295"/>
    </row>
    <row r="42" spans="1:16">
      <c r="A42" s="250"/>
      <c r="B42" s="246"/>
      <c r="C42" s="246"/>
      <c r="D42" s="246"/>
      <c r="E42" s="246"/>
      <c r="F42" s="246"/>
      <c r="G42" s="305" t="s">
        <v>512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513</v>
      </c>
      <c r="B47" s="246"/>
      <c r="C47" s="246"/>
      <c r="D47" s="246"/>
      <c r="E47" s="246"/>
      <c r="F47" s="246"/>
      <c r="G47" s="246"/>
      <c r="H47" s="246"/>
      <c r="I47" s="246"/>
      <c r="J47" s="246"/>
      <c r="K47" s="246"/>
      <c r="L47" s="246"/>
      <c r="M47" s="246"/>
      <c r="N47" s="246"/>
    </row>
    <row r="48" spans="1:16">
      <c r="A48" s="250"/>
      <c r="B48" s="246"/>
      <c r="C48" s="246"/>
      <c r="D48" s="246"/>
      <c r="E48" s="246"/>
      <c r="F48" s="246"/>
      <c r="G48" s="310" t="s">
        <v>514</v>
      </c>
      <c r="H48" s="310"/>
      <c r="I48" s="310"/>
      <c r="J48" s="310"/>
      <c r="K48" s="310"/>
      <c r="L48" s="310"/>
      <c r="M48" s="311"/>
      <c r="N48" s="310"/>
    </row>
    <row r="49" spans="1:14" ht="13.5" customHeight="1">
      <c r="A49" s="250"/>
      <c r="B49" s="246"/>
      <c r="C49" s="246"/>
      <c r="D49" s="246"/>
      <c r="E49" s="246"/>
      <c r="F49" s="246"/>
      <c r="G49" s="312"/>
      <c r="H49" s="313"/>
      <c r="I49" s="1161" t="s">
        <v>480</v>
      </c>
      <c r="J49" s="1163" t="s">
        <v>515</v>
      </c>
      <c r="K49" s="1164"/>
      <c r="L49" s="1164"/>
      <c r="M49" s="1164"/>
      <c r="N49" s="1165"/>
    </row>
    <row r="50" spans="1:14">
      <c r="A50" s="250"/>
      <c r="B50" s="246"/>
      <c r="C50" s="246"/>
      <c r="D50" s="246"/>
      <c r="E50" s="246"/>
      <c r="F50" s="246"/>
      <c r="G50" s="314"/>
      <c r="H50" s="315"/>
      <c r="I50" s="1162"/>
      <c r="J50" s="316" t="s">
        <v>516</v>
      </c>
      <c r="K50" s="317" t="s">
        <v>517</v>
      </c>
      <c r="L50" s="318" t="s">
        <v>518</v>
      </c>
      <c r="M50" s="319" t="s">
        <v>519</v>
      </c>
      <c r="N50" s="320" t="s">
        <v>520</v>
      </c>
    </row>
    <row r="51" spans="1:14">
      <c r="A51" s="250"/>
      <c r="B51" s="246"/>
      <c r="C51" s="246"/>
      <c r="D51" s="246"/>
      <c r="E51" s="246"/>
      <c r="F51" s="246"/>
      <c r="G51" s="312" t="s">
        <v>521</v>
      </c>
      <c r="H51" s="313"/>
      <c r="I51" s="321">
        <v>3246899</v>
      </c>
      <c r="J51" s="322">
        <v>68191</v>
      </c>
      <c r="K51" s="323">
        <v>-6.6</v>
      </c>
      <c r="L51" s="324">
        <v>70489</v>
      </c>
      <c r="M51" s="325">
        <v>5.0999999999999996</v>
      </c>
      <c r="N51" s="326">
        <v>-11.7</v>
      </c>
    </row>
    <row r="52" spans="1:14">
      <c r="A52" s="250"/>
      <c r="B52" s="246"/>
      <c r="C52" s="246"/>
      <c r="D52" s="246"/>
      <c r="E52" s="246"/>
      <c r="F52" s="246"/>
      <c r="G52" s="327"/>
      <c r="H52" s="328" t="s">
        <v>522</v>
      </c>
      <c r="I52" s="329">
        <v>1880174</v>
      </c>
      <c r="J52" s="330">
        <v>39487</v>
      </c>
      <c r="K52" s="331">
        <v>-12</v>
      </c>
      <c r="L52" s="332">
        <v>37817</v>
      </c>
      <c r="M52" s="333">
        <v>1.8</v>
      </c>
      <c r="N52" s="334">
        <v>-13.8</v>
      </c>
    </row>
    <row r="53" spans="1:14">
      <c r="A53" s="250"/>
      <c r="B53" s="246"/>
      <c r="C53" s="246"/>
      <c r="D53" s="246"/>
      <c r="E53" s="246"/>
      <c r="F53" s="246"/>
      <c r="G53" s="312" t="s">
        <v>523</v>
      </c>
      <c r="H53" s="313"/>
      <c r="I53" s="321">
        <v>4269497</v>
      </c>
      <c r="J53" s="322">
        <v>90390</v>
      </c>
      <c r="K53" s="323">
        <v>32.6</v>
      </c>
      <c r="L53" s="324">
        <v>84389</v>
      </c>
      <c r="M53" s="325">
        <v>19.7</v>
      </c>
      <c r="N53" s="326">
        <v>12.9</v>
      </c>
    </row>
    <row r="54" spans="1:14">
      <c r="A54" s="250"/>
      <c r="B54" s="246"/>
      <c r="C54" s="246"/>
      <c r="D54" s="246"/>
      <c r="E54" s="246"/>
      <c r="F54" s="246"/>
      <c r="G54" s="327"/>
      <c r="H54" s="328" t="s">
        <v>522</v>
      </c>
      <c r="I54" s="329">
        <v>2689669</v>
      </c>
      <c r="J54" s="330">
        <v>56943</v>
      </c>
      <c r="K54" s="331">
        <v>44.2</v>
      </c>
      <c r="L54" s="332">
        <v>44339</v>
      </c>
      <c r="M54" s="333">
        <v>17.2</v>
      </c>
      <c r="N54" s="334">
        <v>27</v>
      </c>
    </row>
    <row r="55" spans="1:14">
      <c r="A55" s="250"/>
      <c r="B55" s="246"/>
      <c r="C55" s="246"/>
      <c r="D55" s="246"/>
      <c r="E55" s="246"/>
      <c r="F55" s="246"/>
      <c r="G55" s="312" t="s">
        <v>524</v>
      </c>
      <c r="H55" s="313"/>
      <c r="I55" s="321">
        <v>4634611</v>
      </c>
      <c r="J55" s="322">
        <v>99804</v>
      </c>
      <c r="K55" s="323">
        <v>10.4</v>
      </c>
      <c r="L55" s="324">
        <v>83623</v>
      </c>
      <c r="M55" s="325">
        <v>-0.9</v>
      </c>
      <c r="N55" s="326">
        <v>11.3</v>
      </c>
    </row>
    <row r="56" spans="1:14">
      <c r="A56" s="250"/>
      <c r="B56" s="246"/>
      <c r="C56" s="246"/>
      <c r="D56" s="246"/>
      <c r="E56" s="246"/>
      <c r="F56" s="246"/>
      <c r="G56" s="327"/>
      <c r="H56" s="328" t="s">
        <v>522</v>
      </c>
      <c r="I56" s="329">
        <v>2882553</v>
      </c>
      <c r="J56" s="330">
        <v>62074</v>
      </c>
      <c r="K56" s="331">
        <v>9</v>
      </c>
      <c r="L56" s="332">
        <v>48787</v>
      </c>
      <c r="M56" s="333">
        <v>10</v>
      </c>
      <c r="N56" s="334">
        <v>-1</v>
      </c>
    </row>
    <row r="57" spans="1:14">
      <c r="A57" s="250"/>
      <c r="B57" s="246"/>
      <c r="C57" s="246"/>
      <c r="D57" s="246"/>
      <c r="E57" s="246"/>
      <c r="F57" s="246"/>
      <c r="G57" s="312" t="s">
        <v>525</v>
      </c>
      <c r="H57" s="313"/>
      <c r="I57" s="321">
        <v>4107021</v>
      </c>
      <c r="J57" s="322">
        <v>89897</v>
      </c>
      <c r="K57" s="323">
        <v>-9.9</v>
      </c>
      <c r="L57" s="324">
        <v>87974</v>
      </c>
      <c r="M57" s="325">
        <v>5.2</v>
      </c>
      <c r="N57" s="326">
        <v>-15.1</v>
      </c>
    </row>
    <row r="58" spans="1:14">
      <c r="A58" s="250"/>
      <c r="B58" s="246"/>
      <c r="C58" s="246"/>
      <c r="D58" s="246"/>
      <c r="E58" s="246"/>
      <c r="F58" s="246"/>
      <c r="G58" s="327"/>
      <c r="H58" s="328" t="s">
        <v>522</v>
      </c>
      <c r="I58" s="329">
        <v>2304041</v>
      </c>
      <c r="J58" s="330">
        <v>50432</v>
      </c>
      <c r="K58" s="331">
        <v>-18.8</v>
      </c>
      <c r="L58" s="332">
        <v>48183</v>
      </c>
      <c r="M58" s="333">
        <v>-1.2</v>
      </c>
      <c r="N58" s="334">
        <v>-17.600000000000001</v>
      </c>
    </row>
    <row r="59" spans="1:14">
      <c r="A59" s="250"/>
      <c r="B59" s="246"/>
      <c r="C59" s="246"/>
      <c r="D59" s="246"/>
      <c r="E59" s="246"/>
      <c r="F59" s="246"/>
      <c r="G59" s="312" t="s">
        <v>526</v>
      </c>
      <c r="H59" s="313"/>
      <c r="I59" s="321">
        <v>4310565</v>
      </c>
      <c r="J59" s="322">
        <v>95478</v>
      </c>
      <c r="K59" s="323">
        <v>6.2</v>
      </c>
      <c r="L59" s="324">
        <v>78864</v>
      </c>
      <c r="M59" s="325">
        <v>-10.4</v>
      </c>
      <c r="N59" s="326">
        <v>16.600000000000001</v>
      </c>
    </row>
    <row r="60" spans="1:14">
      <c r="A60" s="250"/>
      <c r="B60" s="246"/>
      <c r="C60" s="246"/>
      <c r="D60" s="246"/>
      <c r="E60" s="246"/>
      <c r="F60" s="246"/>
      <c r="G60" s="327"/>
      <c r="H60" s="328" t="s">
        <v>522</v>
      </c>
      <c r="I60" s="335">
        <v>2235214</v>
      </c>
      <c r="J60" s="330">
        <v>49510</v>
      </c>
      <c r="K60" s="331">
        <v>-1.8</v>
      </c>
      <c r="L60" s="332">
        <v>46136</v>
      </c>
      <c r="M60" s="333">
        <v>-4.2</v>
      </c>
      <c r="N60" s="334">
        <v>2.4</v>
      </c>
    </row>
    <row r="61" spans="1:14">
      <c r="A61" s="250"/>
      <c r="B61" s="246"/>
      <c r="C61" s="246"/>
      <c r="D61" s="246"/>
      <c r="E61" s="246"/>
      <c r="F61" s="246"/>
      <c r="G61" s="312" t="s">
        <v>527</v>
      </c>
      <c r="H61" s="336"/>
      <c r="I61" s="337">
        <v>4113719</v>
      </c>
      <c r="J61" s="338">
        <v>88752</v>
      </c>
      <c r="K61" s="339">
        <v>6.5</v>
      </c>
      <c r="L61" s="340">
        <v>81068</v>
      </c>
      <c r="M61" s="341">
        <v>3.7</v>
      </c>
      <c r="N61" s="326">
        <v>2.8</v>
      </c>
    </row>
    <row r="62" spans="1:14">
      <c r="A62" s="250"/>
      <c r="B62" s="246"/>
      <c r="C62" s="246"/>
      <c r="D62" s="246"/>
      <c r="E62" s="246"/>
      <c r="F62" s="246"/>
      <c r="G62" s="327"/>
      <c r="H62" s="328" t="s">
        <v>522</v>
      </c>
      <c r="I62" s="329">
        <v>2398330</v>
      </c>
      <c r="J62" s="330">
        <v>51689</v>
      </c>
      <c r="K62" s="331">
        <v>4.0999999999999996</v>
      </c>
      <c r="L62" s="332">
        <v>45052</v>
      </c>
      <c r="M62" s="333">
        <v>4.7</v>
      </c>
      <c r="N62" s="334">
        <v>-0.6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Normal="100" zoomScaleSheetLayoutView="55" workbookViewId="0">
      <selection activeCell="Q102" sqref="Q10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J48" sqref="J48"/>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75" t="s">
        <v>3</v>
      </c>
      <c r="D47" s="1175"/>
      <c r="E47" s="1176"/>
      <c r="F47" s="11">
        <v>7.04</v>
      </c>
      <c r="G47" s="12">
        <v>7.03</v>
      </c>
      <c r="H47" s="12">
        <v>7.07</v>
      </c>
      <c r="I47" s="12">
        <v>7.02</v>
      </c>
      <c r="J47" s="13">
        <v>7.12</v>
      </c>
    </row>
    <row r="48" spans="2:10" ht="57.75" customHeight="1">
      <c r="B48" s="14"/>
      <c r="C48" s="1177" t="s">
        <v>4</v>
      </c>
      <c r="D48" s="1177"/>
      <c r="E48" s="1178"/>
      <c r="F48" s="15">
        <v>6.11</v>
      </c>
      <c r="G48" s="16">
        <v>5.95</v>
      </c>
      <c r="H48" s="16">
        <v>5.75</v>
      </c>
      <c r="I48" s="16">
        <v>5.95</v>
      </c>
      <c r="J48" s="17">
        <v>6.84</v>
      </c>
    </row>
    <row r="49" spans="2:10" ht="57.75" customHeight="1" thickBot="1">
      <c r="B49" s="18"/>
      <c r="C49" s="1179" t="s">
        <v>5</v>
      </c>
      <c r="D49" s="1179"/>
      <c r="E49" s="1180"/>
      <c r="F49" s="19">
        <v>6.72</v>
      </c>
      <c r="G49" s="20">
        <v>4.24</v>
      </c>
      <c r="H49" s="20">
        <v>2.89</v>
      </c>
      <c r="I49" s="20">
        <v>3.29</v>
      </c>
      <c r="J49" s="21">
        <v>5.74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深堀　淳</cp:lastModifiedBy>
  <cp:lastPrinted>2018-05-08T00:19:47Z</cp:lastPrinted>
  <dcterms:created xsi:type="dcterms:W3CDTF">2018-01-24T06:26:37Z</dcterms:created>
  <dcterms:modified xsi:type="dcterms:W3CDTF">2018-05-08T00:39:10Z</dcterms:modified>
  <cp:category/>
</cp:coreProperties>
</file>